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外貿コンテナ　施設・サイズ別取扱数・量" sheetId="1" r:id="rId1"/>
  </sheets>
  <definedNames>
    <definedName name="_xlnm.Print_Area" localSheetId="0">'外貿コンテナ　施設・サイズ別取扱数・量'!$A$2:$N$37</definedName>
    <definedName name="_xlnm.Print_Titles" localSheetId="0">'外貿コンテナ　施設・サイズ別取扱数・量'!$A:$E</definedName>
  </definedNames>
  <calcPr fullCalcOnLoad="1"/>
</workbook>
</file>

<file path=xl/sharedStrings.xml><?xml version="1.0" encoding="utf-8"?>
<sst xmlns="http://schemas.openxmlformats.org/spreadsheetml/2006/main" count="99" uniqueCount="29">
  <si>
    <t>外貿コンテナ　施設・サイズ別取扱数・量</t>
  </si>
  <si>
    <t>(単位：トン・個・ＴＥＵ)</t>
  </si>
  <si>
    <t>施　設　名</t>
  </si>
  <si>
    <t>コ　ン　テ　ナ　貨　物　取　扱　量</t>
  </si>
  <si>
    <t>貨物量</t>
  </si>
  <si>
    <t>個　数</t>
  </si>
  <si>
    <t>合　計</t>
  </si>
  <si>
    <t>実</t>
  </si>
  <si>
    <t>空</t>
  </si>
  <si>
    <t>トン数</t>
  </si>
  <si>
    <t>ＴＥＵ</t>
  </si>
  <si>
    <t>２０’未</t>
  </si>
  <si>
    <t>２０’</t>
  </si>
  <si>
    <t>４０’</t>
  </si>
  <si>
    <t>４０’超</t>
  </si>
  <si>
    <t>総　合　計</t>
  </si>
  <si>
    <t>合計</t>
  </si>
  <si>
    <t>輸出</t>
  </si>
  <si>
    <t>輸入</t>
  </si>
  <si>
    <t>公　共　の　計</t>
  </si>
  <si>
    <t xml:space="preserve"> 専用コンテナ
      ターミナル計</t>
  </si>
  <si>
    <t>　  飛島ふ頭北コンテナ
　　       　 ターミナル
　　 　　 (Ｗ９０～９２)</t>
  </si>
  <si>
    <t xml:space="preserve">- </t>
  </si>
  <si>
    <t>　  飛島ふ頭南コンテナ
　　       　 ターミナル
　　　　  (Ｗ９３，９４)</t>
  </si>
  <si>
    <t>　  ＮＣＢコンテナ
　　          ターミナル
　　　　　　(Ｒ１～Ｒ３)</t>
  </si>
  <si>
    <t>　  飛島ふ頭南側コンテナ
　　          ターミナル
　　　　(ＴＳ１，ＴＳ２)</t>
  </si>
  <si>
    <t>　  鍋田ふ頭コンテナ
　　          ターミナル
　　　　　　(Ｔ１～Ｔ３)</t>
  </si>
  <si>
    <t xml:space="preserve"> 公共その他</t>
  </si>
  <si>
    <t>民　間　の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</si>
</sst>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8" fontId="2" fillId="0" borderId="10" xfId="48" applyNumberFormat="1" applyFont="1" applyFill="1" applyBorder="1" applyAlignment="1">
      <alignment horizontal="right" vertical="center" shrinkToFit="1"/>
    </xf>
    <xf numFmtId="38" fontId="2" fillId="0" borderId="11" xfId="48" applyNumberFormat="1" applyFont="1" applyFill="1" applyBorder="1" applyAlignment="1">
      <alignment horizontal="right" vertical="center" shrinkToFit="1"/>
    </xf>
    <xf numFmtId="38" fontId="3" fillId="0" borderId="11" xfId="48" applyNumberFormat="1" applyFont="1" applyFill="1" applyBorder="1" applyAlignment="1">
      <alignment horizontal="right" vertical="center" shrinkToFit="1"/>
    </xf>
    <xf numFmtId="38" fontId="2" fillId="0" borderId="12" xfId="48" applyNumberFormat="1" applyFont="1" applyFill="1" applyBorder="1" applyAlignment="1">
      <alignment horizontal="right" vertical="center" shrinkToFit="1"/>
    </xf>
    <xf numFmtId="38" fontId="3" fillId="0" borderId="13" xfId="48" applyNumberFormat="1" applyFont="1" applyFill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horizontal="right" vertical="center" shrinkToFit="1"/>
    </xf>
    <xf numFmtId="38" fontId="3" fillId="0" borderId="10" xfId="48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38" fontId="3" fillId="0" borderId="15" xfId="48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5" xfId="48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48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38" fontId="3" fillId="0" borderId="30" xfId="48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center" vertical="center" wrapText="1"/>
    </xf>
    <xf numFmtId="38" fontId="3" fillId="0" borderId="32" xfId="48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center" vertical="center"/>
    </xf>
    <xf numFmtId="38" fontId="3" fillId="0" borderId="33" xfId="48" applyNumberFormat="1" applyFont="1" applyFill="1" applyBorder="1" applyAlignment="1">
      <alignment horizontal="right" vertical="center" shrinkToFit="1"/>
    </xf>
    <xf numFmtId="38" fontId="3" fillId="0" borderId="34" xfId="48" applyNumberFormat="1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/>
    </xf>
    <xf numFmtId="38" fontId="2" fillId="0" borderId="33" xfId="48" applyNumberFormat="1" applyFont="1" applyFill="1" applyBorder="1" applyAlignment="1">
      <alignment horizontal="right" vertical="center" shrinkToFit="1"/>
    </xf>
    <xf numFmtId="38" fontId="2" fillId="0" borderId="32" xfId="48" applyNumberFormat="1" applyFont="1" applyFill="1" applyBorder="1" applyAlignment="1">
      <alignment horizontal="right" vertical="center" shrinkToFit="1"/>
    </xf>
    <xf numFmtId="38" fontId="2" fillId="0" borderId="34" xfId="48" applyNumberFormat="1" applyFont="1" applyFill="1" applyBorder="1" applyAlignment="1">
      <alignment horizontal="right" vertical="center" shrinkToFit="1"/>
    </xf>
    <xf numFmtId="38" fontId="2" fillId="0" borderId="35" xfId="48" applyNumberFormat="1" applyFont="1" applyFill="1" applyBorder="1" applyAlignment="1">
      <alignment horizontal="right" vertical="center" shrinkToFit="1"/>
    </xf>
    <xf numFmtId="38" fontId="2" fillId="0" borderId="36" xfId="48" applyNumberFormat="1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38" fontId="3" fillId="0" borderId="40" xfId="48" applyNumberFormat="1" applyFont="1" applyFill="1" applyBorder="1" applyAlignment="1">
      <alignment horizontal="right" vertical="center" shrinkToFit="1"/>
    </xf>
    <xf numFmtId="38" fontId="3" fillId="0" borderId="41" xfId="48" applyNumberFormat="1" applyFont="1" applyFill="1" applyBorder="1" applyAlignment="1">
      <alignment horizontal="right" vertical="center" shrinkToFit="1"/>
    </xf>
    <xf numFmtId="0" fontId="2" fillId="0" borderId="0" xfId="60" applyFont="1" applyFill="1">
      <alignment/>
      <protection/>
    </xf>
    <xf numFmtId="0" fontId="3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58" xfId="60" applyFont="1" applyFill="1" applyBorder="1" applyAlignment="1">
      <alignment vertical="center" wrapText="1"/>
      <protection/>
    </xf>
    <xf numFmtId="0" fontId="2" fillId="0" borderId="59" xfId="60" applyFont="1" applyFill="1" applyBorder="1" applyAlignment="1">
      <alignment vertical="center" wrapText="1"/>
      <protection/>
    </xf>
    <xf numFmtId="0" fontId="2" fillId="0" borderId="42" xfId="60" applyFont="1" applyFill="1" applyBorder="1" applyAlignment="1">
      <alignment vertical="center" wrapText="1"/>
      <protection/>
    </xf>
    <xf numFmtId="0" fontId="2" fillId="0" borderId="43" xfId="60" applyFont="1" applyFill="1" applyBorder="1" applyAlignment="1">
      <alignment vertical="center" wrapText="1"/>
      <protection/>
    </xf>
    <xf numFmtId="0" fontId="2" fillId="0" borderId="55" xfId="60" applyFont="1" applyFill="1" applyBorder="1" applyAlignment="1">
      <alignment vertical="center" wrapText="1"/>
      <protection/>
    </xf>
    <xf numFmtId="0" fontId="2" fillId="0" borderId="25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4" width="0.875" style="13" customWidth="1"/>
    <col min="5" max="5" width="19.75390625" style="9" customWidth="1"/>
    <col min="6" max="6" width="5.375" style="13" customWidth="1"/>
    <col min="7" max="7" width="9.75390625" style="13" customWidth="1"/>
    <col min="8" max="16384" width="9.00390625" style="13" customWidth="1"/>
  </cols>
  <sheetData>
    <row r="1" spans="1:14" s="12" customFormat="1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5:14" ht="17.25" customHeight="1" thickBot="1">
      <c r="E2" s="8"/>
      <c r="F2" s="14"/>
      <c r="G2" s="14"/>
      <c r="H2" s="14"/>
      <c r="I2" s="14"/>
      <c r="J2" s="14"/>
      <c r="K2" s="14"/>
      <c r="L2" s="65" t="s">
        <v>1</v>
      </c>
      <c r="M2" s="65"/>
      <c r="N2" s="65"/>
    </row>
    <row r="3" spans="1:15" s="16" customFormat="1" ht="13.5" customHeight="1">
      <c r="A3" s="74" t="s">
        <v>2</v>
      </c>
      <c r="B3" s="75"/>
      <c r="C3" s="75"/>
      <c r="D3" s="75"/>
      <c r="E3" s="76"/>
      <c r="F3" s="71" t="s">
        <v>3</v>
      </c>
      <c r="G3" s="72"/>
      <c r="H3" s="72"/>
      <c r="I3" s="72"/>
      <c r="J3" s="72"/>
      <c r="K3" s="72"/>
      <c r="L3" s="72"/>
      <c r="M3" s="72"/>
      <c r="N3" s="73"/>
      <c r="O3" s="15"/>
    </row>
    <row r="4" spans="1:14" s="16" customFormat="1" ht="13.5" customHeight="1">
      <c r="A4" s="77"/>
      <c r="B4" s="78"/>
      <c r="C4" s="78"/>
      <c r="D4" s="78"/>
      <c r="E4" s="79"/>
      <c r="F4" s="17"/>
      <c r="G4" s="66" t="s">
        <v>4</v>
      </c>
      <c r="H4" s="68" t="s">
        <v>5</v>
      </c>
      <c r="I4" s="69"/>
      <c r="J4" s="69"/>
      <c r="K4" s="69"/>
      <c r="L4" s="69"/>
      <c r="M4" s="69"/>
      <c r="N4" s="70"/>
    </row>
    <row r="5" spans="1:14" s="16" customFormat="1" ht="13.5" customHeight="1">
      <c r="A5" s="77"/>
      <c r="B5" s="78"/>
      <c r="C5" s="78"/>
      <c r="D5" s="78"/>
      <c r="E5" s="79"/>
      <c r="F5" s="15"/>
      <c r="G5" s="67"/>
      <c r="H5" s="18" t="s">
        <v>6</v>
      </c>
      <c r="I5" s="68" t="s">
        <v>7</v>
      </c>
      <c r="J5" s="69"/>
      <c r="K5" s="69"/>
      <c r="L5" s="69"/>
      <c r="M5" s="83"/>
      <c r="N5" s="38" t="s">
        <v>8</v>
      </c>
    </row>
    <row r="6" spans="1:14" s="16" customFormat="1" ht="13.5" customHeight="1" thickBot="1">
      <c r="A6" s="80"/>
      <c r="B6" s="81"/>
      <c r="C6" s="81"/>
      <c r="D6" s="81"/>
      <c r="E6" s="82"/>
      <c r="F6" s="19"/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10</v>
      </c>
      <c r="N6" s="39" t="s">
        <v>10</v>
      </c>
    </row>
    <row r="7" spans="1:14" s="26" customFormat="1" ht="16.5" customHeight="1" thickTop="1">
      <c r="A7" s="40"/>
      <c r="B7" s="100" t="s">
        <v>15</v>
      </c>
      <c r="C7" s="100"/>
      <c r="D7" s="100"/>
      <c r="E7" s="101"/>
      <c r="F7" s="25" t="s">
        <v>16</v>
      </c>
      <c r="G7" s="5">
        <f>IF(SUM(G8:G9)=0,"- ",SUM(G8:G9))</f>
        <v>47163972</v>
      </c>
      <c r="H7" s="5">
        <f>IF(SUM(H8:H9)=0,"- ",SUM(H8:H9))</f>
        <v>2491206.5</v>
      </c>
      <c r="I7" s="5" t="str">
        <f>IF(SUM(I8:I9)=0,"- ",SUM(I8:I9))</f>
        <v>- </v>
      </c>
      <c r="J7" s="5">
        <f>IF(SUM(J8:J9)=0,"- ",SUM(J8:J9))</f>
        <v>555716</v>
      </c>
      <c r="K7" s="5">
        <f>IF(SUM(K8:K9)=0,"- ",SUM(K8:K9))</f>
        <v>792084</v>
      </c>
      <c r="L7" s="5">
        <f>IF(SUM(L8:L9)=0,"- ",SUM(L8:L9))</f>
        <v>53</v>
      </c>
      <c r="M7" s="5">
        <f>IF(SUM(M8:M9)=0,"- ",SUM(M8:M9))</f>
        <v>2140004.5</v>
      </c>
      <c r="N7" s="41">
        <f>IF(SUM(N8:N9)=0,"- ",SUM(N8:N9))</f>
        <v>351202</v>
      </c>
    </row>
    <row r="8" spans="1:14" s="26" customFormat="1" ht="16.5" customHeight="1">
      <c r="A8" s="42"/>
      <c r="B8" s="102"/>
      <c r="C8" s="102"/>
      <c r="D8" s="102"/>
      <c r="E8" s="103"/>
      <c r="F8" s="27" t="s">
        <v>17</v>
      </c>
      <c r="G8" s="3">
        <f>IF(SUM(G11,G35)=0,"- ",SUM(G11,G35))</f>
        <v>23184860</v>
      </c>
      <c r="H8" s="3">
        <f>IF(SUM(M8:N8)=0,"- ",SUM(M8:N8))</f>
        <v>1296217.5</v>
      </c>
      <c r="I8" s="3" t="str">
        <f>IF(SUM(I11,I35)=0,"- ",SUM(I11,I35))</f>
        <v>- </v>
      </c>
      <c r="J8" s="3">
        <f>IF(SUM(J11,J35)=0,"- ",SUM(J11,J35))</f>
        <v>242796</v>
      </c>
      <c r="K8" s="3">
        <f>IF(SUM(K11,K35)=0,"- ",SUM(K11,K35))</f>
        <v>421352</v>
      </c>
      <c r="L8" s="3">
        <f>IF(SUM(L11,L35)=0,"- ",SUM(L11,L35))</f>
        <v>25</v>
      </c>
      <c r="M8" s="3">
        <f>IF(SUM(M11,M35)=0,"- ",SUM(M11,M35))</f>
        <v>1085557.5</v>
      </c>
      <c r="N8" s="43">
        <f>IF(SUM(N11,N35)=0,"- ",SUM(N11,N35))</f>
        <v>210660</v>
      </c>
    </row>
    <row r="9" spans="1:14" s="26" customFormat="1" ht="16.5" customHeight="1">
      <c r="A9" s="42"/>
      <c r="B9" s="102"/>
      <c r="C9" s="102"/>
      <c r="D9" s="102"/>
      <c r="E9" s="103"/>
      <c r="F9" s="27" t="s">
        <v>18</v>
      </c>
      <c r="G9" s="3">
        <f>IF(SUM(G12,G36)=0,"- ",SUM(G12,G36))</f>
        <v>23979112</v>
      </c>
      <c r="H9" s="3">
        <f>IF(SUM(M9:N9)=0,"- ",SUM(M9:N9))</f>
        <v>1194989</v>
      </c>
      <c r="I9" s="3" t="str">
        <f>IF(SUM(I12,I36)=0,"- ",SUM(I12,I36))</f>
        <v>- </v>
      </c>
      <c r="J9" s="3">
        <f>IF(SUM(J12,J36)=0,"- ",SUM(J12,J36))</f>
        <v>312920</v>
      </c>
      <c r="K9" s="3">
        <f>IF(SUM(K12,K36)=0,"- ",SUM(K12,K36))</f>
        <v>370732</v>
      </c>
      <c r="L9" s="3">
        <f>IF(SUM(L12,L36)=0,"- ",SUM(L12,L36))</f>
        <v>28</v>
      </c>
      <c r="M9" s="3">
        <f>IF(SUM(M12,M36)=0,"- ",SUM(M12,M36))</f>
        <v>1054447</v>
      </c>
      <c r="N9" s="43">
        <f>IF(SUM(N12,N36)=0,"- ",SUM(N12,N36))</f>
        <v>140542</v>
      </c>
    </row>
    <row r="10" spans="1:14" s="26" customFormat="1" ht="16.5" customHeight="1">
      <c r="A10" s="44"/>
      <c r="B10" s="106"/>
      <c r="C10" s="84" t="s">
        <v>19</v>
      </c>
      <c r="D10" s="84"/>
      <c r="E10" s="85"/>
      <c r="F10" s="29" t="s">
        <v>16</v>
      </c>
      <c r="G10" s="7">
        <f>IF(SUM(G11:G12)=0,"- ",SUM(G11:G12))</f>
        <v>47163972</v>
      </c>
      <c r="H10" s="7">
        <f>IF(SUM(H11:H12)=0,"- ",SUM(H11:H12))</f>
        <v>2491206.5</v>
      </c>
      <c r="I10" s="7" t="str">
        <f>IF(SUM(I11:I12)=0,"- ",SUM(I11:I12))</f>
        <v>- </v>
      </c>
      <c r="J10" s="7">
        <f>IF(SUM(J11:J12)=0,"- ",SUM(J11:J12))</f>
        <v>555716</v>
      </c>
      <c r="K10" s="7">
        <f>IF(SUM(K11:K12)=0,"- ",SUM(K11:K12))</f>
        <v>792084</v>
      </c>
      <c r="L10" s="7">
        <f>IF(SUM(L11:L12)=0,"- ",SUM(L11:L12))</f>
        <v>53</v>
      </c>
      <c r="M10" s="7">
        <f>IF(SUM(M11:M12)=0,"- ",SUM(M11:M12))</f>
        <v>2140004.5</v>
      </c>
      <c r="N10" s="45">
        <f>IF(SUM(N11:N12)=0,"- ",SUM(N11:N12))</f>
        <v>351202</v>
      </c>
    </row>
    <row r="11" spans="1:14" s="26" customFormat="1" ht="16.5" customHeight="1">
      <c r="A11" s="44"/>
      <c r="B11" s="107"/>
      <c r="C11" s="86"/>
      <c r="D11" s="86"/>
      <c r="E11" s="87"/>
      <c r="F11" s="27" t="s">
        <v>17</v>
      </c>
      <c r="G11" s="3">
        <f>IF(SUM(G32,G14)=0,"- ",SUM(G32,G14))</f>
        <v>23184860</v>
      </c>
      <c r="H11" s="3">
        <f>IF(SUM(M11:N11)=0,"- ",SUM(M11:N11))</f>
        <v>1296217.5</v>
      </c>
      <c r="I11" s="3" t="str">
        <f>IF(SUM(I32,I14)=0,"- ",SUM(,I32,I14))</f>
        <v>- </v>
      </c>
      <c r="J11" s="3">
        <f>IF(SUM(J32,J14)=0,"- ",SUM(J32,J14))</f>
        <v>242796</v>
      </c>
      <c r="K11" s="3">
        <f>IF(SUM(K32,K14)=0,"- ",SUM(K32,K14))</f>
        <v>421352</v>
      </c>
      <c r="L11" s="3">
        <f>IF(SUM(L32,L14)=0,"- ",SUM(L32,L14))</f>
        <v>25</v>
      </c>
      <c r="M11" s="3">
        <f>IF(SUM(M32,M14)=0,"- ",SUM(M32,M14))</f>
        <v>1085557.5</v>
      </c>
      <c r="N11" s="43">
        <f>IF(SUM(N32,N14)=0,"- ",SUM(N32,N14))</f>
        <v>210660</v>
      </c>
    </row>
    <row r="12" spans="1:14" s="26" customFormat="1" ht="16.5" customHeight="1">
      <c r="A12" s="44"/>
      <c r="B12" s="107"/>
      <c r="C12" s="104"/>
      <c r="D12" s="104"/>
      <c r="E12" s="105"/>
      <c r="F12" s="35" t="s">
        <v>18</v>
      </c>
      <c r="G12" s="10">
        <f>IF(SUM(G33,G15)=0,"- ",SUM(G33,G15))</f>
        <v>23979112</v>
      </c>
      <c r="H12" s="10">
        <f>IF(SUM(M12:N12)=0,"- ",SUM(M12:N12))</f>
        <v>1194989</v>
      </c>
      <c r="I12" s="10" t="str">
        <f>IF(SUM(I33,I15)=0,"- ",SUM(I33,I15))</f>
        <v>- </v>
      </c>
      <c r="J12" s="10">
        <f>IF(SUM(J33,J15)=0,"- ",SUM(J33,J15))</f>
        <v>312920</v>
      </c>
      <c r="K12" s="10">
        <f>IF(SUM(K33,K15)=0,"- ",SUM(K33,K15))</f>
        <v>370732</v>
      </c>
      <c r="L12" s="10">
        <f>IF(SUM(L33,L15)=0,"- ",SUM(L33,L15))</f>
        <v>28</v>
      </c>
      <c r="M12" s="10">
        <f>IF(SUM(M33,M15)=0,"- ",SUM(M33,M15))</f>
        <v>1054447</v>
      </c>
      <c r="N12" s="46">
        <f>IF(SUM(N33,N15)=0,"- ",SUM(N33,N15))</f>
        <v>140542</v>
      </c>
    </row>
    <row r="13" spans="1:14" s="26" customFormat="1" ht="16.5" customHeight="1">
      <c r="A13" s="44"/>
      <c r="B13" s="28"/>
      <c r="C13" s="28"/>
      <c r="D13" s="90" t="s">
        <v>20</v>
      </c>
      <c r="E13" s="91"/>
      <c r="F13" s="27" t="s">
        <v>16</v>
      </c>
      <c r="G13" s="3">
        <f>IF(SUM(G14:G15)=0,"- ",SUM(G14:G15))</f>
        <v>47160465</v>
      </c>
      <c r="H13" s="3">
        <f>IF(SUM(H14:H15)=0,"- ",SUM(H14:H15))</f>
        <v>2491014.5</v>
      </c>
      <c r="I13" s="3" t="str">
        <f>IF(SUM(I14:I15)=0,"- ",SUM(I14:I15))</f>
        <v>- </v>
      </c>
      <c r="J13" s="3">
        <f>IF(SUM(J14:J15)=0,"- ",SUM(J14:J15))</f>
        <v>555648</v>
      </c>
      <c r="K13" s="3">
        <f>IF(SUM(K14:K15)=0,"- ",SUM(K14:K15))</f>
        <v>792022</v>
      </c>
      <c r="L13" s="3">
        <f>IF(SUM(L14:L15)=0,"- ",SUM(L14:L15))</f>
        <v>53</v>
      </c>
      <c r="M13" s="3">
        <f>IF(SUM(M14:M15)=0,"- ",SUM(M14:M15))</f>
        <v>2139812.5</v>
      </c>
      <c r="N13" s="43">
        <f>IF(SUM(N14:N15)=0,"- ",SUM(N14:N15))</f>
        <v>351202</v>
      </c>
    </row>
    <row r="14" spans="1:14" s="26" customFormat="1" ht="16.5" customHeight="1">
      <c r="A14" s="44"/>
      <c r="B14" s="28"/>
      <c r="C14" s="28"/>
      <c r="D14" s="90"/>
      <c r="E14" s="91"/>
      <c r="F14" s="27" t="s">
        <v>17</v>
      </c>
      <c r="G14" s="3">
        <f>IF(SUM(G17,G20,G23,G26,G29)=0,"- ",SUM(G17,G20,G23,G26,G29))</f>
        <v>23181353</v>
      </c>
      <c r="H14" s="3">
        <f>IF(SUM(M14:N14)=0,"- ",SUM(M14:N14))</f>
        <v>1296025.5</v>
      </c>
      <c r="I14" s="3" t="str">
        <f>IF(SUM(I17,I20,I23,I26,I29)=0,"- ",SUM(I17,I20,I23,I26,I29))</f>
        <v>- </v>
      </c>
      <c r="J14" s="3">
        <f>IF(SUM(J17,J20,J23,J26,J29)=0,"- ",SUM(J17,J20,J23,J26,J29))</f>
        <v>242728</v>
      </c>
      <c r="K14" s="3">
        <f>IF(SUM(K17,K20,K23,K26,K29)=0,"- ",SUM(K17,K20,K23,K26,K29))</f>
        <v>421290</v>
      </c>
      <c r="L14" s="3">
        <f>IF(SUM(L17,L20,L23,L26,L29)=0,"- ",SUM(L17,L20,L23,L26,L29))</f>
        <v>25</v>
      </c>
      <c r="M14" s="3">
        <f>IF(SUM(M17,M20,M23,M26,M29)=0,"- ",SUM(M17,M20,M23,M26,M29))</f>
        <v>1085365.5</v>
      </c>
      <c r="N14" s="43">
        <f>IF(SUM(N17,N20,N23,N26,N29)=0,"- ",SUM(N17,N20,N23,N26,N29))</f>
        <v>210660</v>
      </c>
    </row>
    <row r="15" spans="1:14" s="26" customFormat="1" ht="16.5" customHeight="1">
      <c r="A15" s="44"/>
      <c r="B15" s="28"/>
      <c r="C15" s="28"/>
      <c r="D15" s="90"/>
      <c r="E15" s="91"/>
      <c r="F15" s="35" t="s">
        <v>18</v>
      </c>
      <c r="G15" s="3">
        <f>IF(SUM(G18,G21,G24,G27,G30)=0,"- ",SUM(G18,G21,G24,G27,G30))</f>
        <v>23979112</v>
      </c>
      <c r="H15" s="10">
        <f>IF(SUM(M15:N15)=0,"- ",SUM(M15:N15))</f>
        <v>1194989</v>
      </c>
      <c r="I15" s="3" t="str">
        <f>IF(SUM(I18,I21,I24,I27,I30)=0,"- ",SUM(I18,I21,I24,I27,I30))</f>
        <v>- </v>
      </c>
      <c r="J15" s="3">
        <f>IF(SUM(J18,J21,J24,J27,J30)=0,"- ",SUM(J18,J21,J24,J27,J30))</f>
        <v>312920</v>
      </c>
      <c r="K15" s="3">
        <f>IF(SUM(K18,K21,K24,K27,K30)=0,"- ",SUM(K18,K21,K24,K27,K30))</f>
        <v>370732</v>
      </c>
      <c r="L15" s="3">
        <f>IF(SUM(L18,L21,L24,L27,L30)=0,"- ",SUM(L18,L21,L24,L27,L30))</f>
        <v>28</v>
      </c>
      <c r="M15" s="3">
        <f>IF(SUM(M18,M21,M24,M27,M30)=0,"- ",SUM(M18,M21,M24,M27,M30))</f>
        <v>1054447</v>
      </c>
      <c r="N15" s="46">
        <f>IF(SUM(N18,N21,N24,N27,N30)=0,"- ",SUM(N18,N21,N24,N27,N30))</f>
        <v>140542</v>
      </c>
    </row>
    <row r="16" spans="1:14" s="16" customFormat="1" ht="16.5" customHeight="1">
      <c r="A16" s="47"/>
      <c r="B16" s="31"/>
      <c r="C16" s="31"/>
      <c r="D16" s="108" t="s">
        <v>21</v>
      </c>
      <c r="E16" s="109"/>
      <c r="F16" s="24" t="s">
        <v>16</v>
      </c>
      <c r="G16" s="1">
        <f>IF(SUM(G17:G18)=0,"- ",SUM(G17:G18))</f>
        <v>1839578</v>
      </c>
      <c r="H16" s="1">
        <f>IF(SUM(H17:H18)=0,"- ",SUM(H17:H18))</f>
        <v>85093</v>
      </c>
      <c r="I16" s="1" t="str">
        <f>IF(SUM(I17:I18)=0,"- ",SUM(I17:I18))</f>
        <v>- </v>
      </c>
      <c r="J16" s="1">
        <f>IF(SUM(J17:J18)=0,"- ",SUM(J17:J18))</f>
        <v>24095</v>
      </c>
      <c r="K16" s="1">
        <f>IF(SUM(K17:K18)=0,"- ",SUM(K17:K18))</f>
        <v>28049</v>
      </c>
      <c r="L16" s="1" t="str">
        <f>IF(SUM(L17:L18)=0,"- ",SUM(L17:L18))</f>
        <v>- </v>
      </c>
      <c r="M16" s="1">
        <f>IF(SUM(M17:M18)=0,"- ",SUM(M17:M18))</f>
        <v>80193</v>
      </c>
      <c r="N16" s="48">
        <f>IF(SUM(N17:N18)=0,"- ",SUM(N17:N18))</f>
        <v>4900</v>
      </c>
    </row>
    <row r="17" spans="1:14" s="16" customFormat="1" ht="16.5" customHeight="1">
      <c r="A17" s="47"/>
      <c r="B17" s="31"/>
      <c r="C17" s="31"/>
      <c r="D17" s="110"/>
      <c r="E17" s="111"/>
      <c r="F17" s="17" t="s">
        <v>17</v>
      </c>
      <c r="G17" s="2">
        <v>1056021</v>
      </c>
      <c r="H17" s="2">
        <f>IF(SUM(M17:N17)=0,"- ",SUM(M17:N17))</f>
        <v>47754</v>
      </c>
      <c r="I17" s="2" t="s">
        <v>22</v>
      </c>
      <c r="J17" s="2">
        <v>11824</v>
      </c>
      <c r="K17" s="2">
        <v>17381</v>
      </c>
      <c r="L17" s="2" t="s">
        <v>22</v>
      </c>
      <c r="M17" s="2">
        <v>46586</v>
      </c>
      <c r="N17" s="49">
        <v>1168</v>
      </c>
    </row>
    <row r="18" spans="1:14" s="16" customFormat="1" ht="16.5" customHeight="1">
      <c r="A18" s="47"/>
      <c r="B18" s="31"/>
      <c r="C18" s="31"/>
      <c r="D18" s="110"/>
      <c r="E18" s="111"/>
      <c r="F18" s="36" t="s">
        <v>18</v>
      </c>
      <c r="G18" s="6">
        <v>783557</v>
      </c>
      <c r="H18" s="6">
        <f>IF(SUM(M18:N18)=0,"- ",SUM(M18:N18))</f>
        <v>37339</v>
      </c>
      <c r="I18" s="6" t="s">
        <v>22</v>
      </c>
      <c r="J18" s="6">
        <v>12271</v>
      </c>
      <c r="K18" s="6">
        <v>10668</v>
      </c>
      <c r="L18" s="6" t="s">
        <v>22</v>
      </c>
      <c r="M18" s="6">
        <v>33607</v>
      </c>
      <c r="N18" s="52">
        <v>3732</v>
      </c>
    </row>
    <row r="19" spans="1:14" s="16" customFormat="1" ht="16.5" customHeight="1">
      <c r="A19" s="47"/>
      <c r="B19" s="31"/>
      <c r="C19" s="31"/>
      <c r="D19" s="112" t="s">
        <v>23</v>
      </c>
      <c r="E19" s="113"/>
      <c r="F19" s="37" t="s">
        <v>16</v>
      </c>
      <c r="G19" s="4">
        <f>IF(SUM(G20:G21)=0,"- ",SUM(G20:G21))</f>
        <v>7075648</v>
      </c>
      <c r="H19" s="4">
        <f>IF(SUM(H20:H21)=0,"- ",SUM(H20:H21))</f>
        <v>374123</v>
      </c>
      <c r="I19" s="4" t="str">
        <f>IF(SUM(I20:I21)=0,"- ",SUM(I20:I21))</f>
        <v>- </v>
      </c>
      <c r="J19" s="4">
        <f>IF(SUM(J20:J21)=0,"- ",SUM(J20:J21))</f>
        <v>82378</v>
      </c>
      <c r="K19" s="4">
        <f>IF(SUM(K20:K21)=0,"- ",SUM(K20:K21))</f>
        <v>117410</v>
      </c>
      <c r="L19" s="4" t="str">
        <f>IF(SUM(L20:L21)=0,"- ",SUM(L20:L21))</f>
        <v>- </v>
      </c>
      <c r="M19" s="4">
        <f>IF(SUM(M20:M21)=0,"- ",SUM(M20:M21))</f>
        <v>317198</v>
      </c>
      <c r="N19" s="51">
        <f>IF(SUM(N20:N21)=0,"- ",SUM(N20:N21))</f>
        <v>56925</v>
      </c>
    </row>
    <row r="20" spans="1:14" s="16" customFormat="1" ht="16.5" customHeight="1">
      <c r="A20" s="47"/>
      <c r="B20" s="31"/>
      <c r="C20" s="31"/>
      <c r="D20" s="110"/>
      <c r="E20" s="111"/>
      <c r="F20" s="17" t="s">
        <v>17</v>
      </c>
      <c r="G20" s="2">
        <v>3758710</v>
      </c>
      <c r="H20" s="2">
        <f>IF(SUM(M20:N20)=0,"- ",SUM(M20:N20))</f>
        <v>188812</v>
      </c>
      <c r="I20" s="2" t="s">
        <v>22</v>
      </c>
      <c r="J20" s="2">
        <v>41717</v>
      </c>
      <c r="K20" s="2">
        <v>64826</v>
      </c>
      <c r="L20" s="2" t="s">
        <v>22</v>
      </c>
      <c r="M20" s="2">
        <v>171369</v>
      </c>
      <c r="N20" s="49">
        <v>17443</v>
      </c>
    </row>
    <row r="21" spans="1:14" s="16" customFormat="1" ht="16.5" customHeight="1">
      <c r="A21" s="47"/>
      <c r="B21" s="31"/>
      <c r="C21" s="31"/>
      <c r="D21" s="110"/>
      <c r="E21" s="111"/>
      <c r="F21" s="33" t="s">
        <v>18</v>
      </c>
      <c r="G21" s="6">
        <v>3316938</v>
      </c>
      <c r="H21" s="6">
        <f>IF(SUM(M21:N21)=0,"- ",SUM(M21:N21))</f>
        <v>185311</v>
      </c>
      <c r="I21" s="6" t="s">
        <v>22</v>
      </c>
      <c r="J21" s="6">
        <v>40661</v>
      </c>
      <c r="K21" s="6">
        <v>52584</v>
      </c>
      <c r="L21" s="6" t="s">
        <v>22</v>
      </c>
      <c r="M21" s="6">
        <v>145829</v>
      </c>
      <c r="N21" s="52">
        <v>39482</v>
      </c>
    </row>
    <row r="22" spans="1:14" s="16" customFormat="1" ht="16.5" customHeight="1">
      <c r="A22" s="47"/>
      <c r="B22" s="31"/>
      <c r="C22" s="31"/>
      <c r="D22" s="96" t="s">
        <v>24</v>
      </c>
      <c r="E22" s="97"/>
      <c r="F22" s="17" t="s">
        <v>16</v>
      </c>
      <c r="G22" s="2">
        <f>IF(SUM(G23:G24)=0,"- ",SUM(G23:G24))</f>
        <v>10113935</v>
      </c>
      <c r="H22" s="2">
        <f>IF(SUM(H23:H24)=0,"- ",SUM(H23:H24))</f>
        <v>506314</v>
      </c>
      <c r="I22" s="2" t="str">
        <f>IF(SUM(I23:I24)=0,"- ",SUM(I23:I24))</f>
        <v>- </v>
      </c>
      <c r="J22" s="2">
        <f>IF(SUM(J23:J24)=0,"- ",SUM(J23:J24))</f>
        <v>113790</v>
      </c>
      <c r="K22" s="2">
        <f>IF(SUM(K23:K24)=0,"- ",SUM(K23:K24))</f>
        <v>173921</v>
      </c>
      <c r="L22" s="2" t="str">
        <f>IF(SUM(L23:L24)=0,"- ",SUM(L23:L24))</f>
        <v>- </v>
      </c>
      <c r="M22" s="2">
        <f>IF(SUM(M23:M24)=0,"- ",SUM(M23:M24))</f>
        <v>461632</v>
      </c>
      <c r="N22" s="49">
        <f>IF(SUM(N23:N24)=0,"- ",SUM(N23:N24))</f>
        <v>44682</v>
      </c>
    </row>
    <row r="23" spans="1:14" s="16" customFormat="1" ht="16.5" customHeight="1">
      <c r="A23" s="47"/>
      <c r="B23" s="31"/>
      <c r="C23" s="31"/>
      <c r="D23" s="62"/>
      <c r="E23" s="63"/>
      <c r="F23" s="17" t="s">
        <v>17</v>
      </c>
      <c r="G23" s="2">
        <v>5683408</v>
      </c>
      <c r="H23" s="2">
        <f>IF(SUM(M23:N23)=0,"- ",SUM(M23:N23))</f>
        <v>276828</v>
      </c>
      <c r="I23" s="2" t="s">
        <v>22</v>
      </c>
      <c r="J23" s="2">
        <v>58999</v>
      </c>
      <c r="K23" s="2">
        <v>104756</v>
      </c>
      <c r="L23" s="2" t="s">
        <v>22</v>
      </c>
      <c r="M23" s="2">
        <v>268511</v>
      </c>
      <c r="N23" s="49">
        <v>8317</v>
      </c>
    </row>
    <row r="24" spans="1:14" s="16" customFormat="1" ht="16.5" customHeight="1">
      <c r="A24" s="47"/>
      <c r="B24" s="31"/>
      <c r="C24" s="31"/>
      <c r="D24" s="62"/>
      <c r="E24" s="63"/>
      <c r="F24" s="36" t="s">
        <v>18</v>
      </c>
      <c r="G24" s="6">
        <v>4430527</v>
      </c>
      <c r="H24" s="6">
        <f>IF(SUM(M24:N24)=0,"- ",SUM(M24:N24))</f>
        <v>229486</v>
      </c>
      <c r="I24" s="6" t="s">
        <v>22</v>
      </c>
      <c r="J24" s="6">
        <v>54791</v>
      </c>
      <c r="K24" s="6">
        <v>69165</v>
      </c>
      <c r="L24" s="6" t="s">
        <v>22</v>
      </c>
      <c r="M24" s="6">
        <v>193121</v>
      </c>
      <c r="N24" s="52">
        <v>36365</v>
      </c>
    </row>
    <row r="25" spans="1:14" s="16" customFormat="1" ht="16.5" customHeight="1">
      <c r="A25" s="47"/>
      <c r="B25" s="31"/>
      <c r="C25" s="31"/>
      <c r="D25" s="62" t="s">
        <v>25</v>
      </c>
      <c r="E25" s="63"/>
      <c r="F25" s="37" t="s">
        <v>16</v>
      </c>
      <c r="G25" s="4">
        <f>IF(SUM(G26:G27)=0,"- ",SUM(G26:G27))</f>
        <v>8527902</v>
      </c>
      <c r="H25" s="4">
        <f>IF(SUM(H26:H27)=0,"- ",SUM(H26:H27))</f>
        <v>444002.5</v>
      </c>
      <c r="I25" s="4" t="str">
        <f>IF(SUM(I26:I27)=0,"- ",SUM(I26:I27))</f>
        <v>- </v>
      </c>
      <c r="J25" s="4">
        <f>IF(SUM(J26:J27)=0,"- ",SUM(J26:J27))</f>
        <v>73393</v>
      </c>
      <c r="K25" s="4">
        <f>IF(SUM(K26:K27)=0,"- ",SUM(K26:K27))</f>
        <v>160970</v>
      </c>
      <c r="L25" s="4">
        <f>IF(SUM(L26:L27)=0,"- ",SUM(L26:L27))</f>
        <v>53</v>
      </c>
      <c r="M25" s="4">
        <f>IF(SUM(M26:M27)=0,"- ",SUM(M26:M27))</f>
        <v>395453.5</v>
      </c>
      <c r="N25" s="51">
        <f>IF(SUM(N26:N27)=0,"- ",SUM(N26:N27))</f>
        <v>48549</v>
      </c>
    </row>
    <row r="26" spans="1:14" s="16" customFormat="1" ht="16.5" customHeight="1">
      <c r="A26" s="47"/>
      <c r="B26" s="31"/>
      <c r="C26" s="31"/>
      <c r="D26" s="62"/>
      <c r="E26" s="63"/>
      <c r="F26" s="17" t="s">
        <v>17</v>
      </c>
      <c r="G26" s="2">
        <v>5110021</v>
      </c>
      <c r="H26" s="2">
        <f>IF(SUM(M26:N26)=0,"- ",SUM(M26:N26))</f>
        <v>240049.5</v>
      </c>
      <c r="I26" s="2" t="s">
        <v>22</v>
      </c>
      <c r="J26" s="2">
        <v>42244</v>
      </c>
      <c r="K26" s="2">
        <v>95050</v>
      </c>
      <c r="L26" s="2">
        <v>25</v>
      </c>
      <c r="M26" s="2">
        <v>232401.5</v>
      </c>
      <c r="N26" s="49">
        <v>7648</v>
      </c>
    </row>
    <row r="27" spans="1:14" s="16" customFormat="1" ht="16.5" customHeight="1">
      <c r="A27" s="47"/>
      <c r="B27" s="31"/>
      <c r="C27" s="31"/>
      <c r="D27" s="62"/>
      <c r="E27" s="63"/>
      <c r="F27" s="33" t="s">
        <v>18</v>
      </c>
      <c r="G27" s="6">
        <v>3417881</v>
      </c>
      <c r="H27" s="6">
        <f>IF(SUM(M27:N27)=0,"- ",SUM(M27:N27))</f>
        <v>203953</v>
      </c>
      <c r="I27" s="6" t="s">
        <v>22</v>
      </c>
      <c r="J27" s="6">
        <v>31149</v>
      </c>
      <c r="K27" s="6">
        <v>65920</v>
      </c>
      <c r="L27" s="6">
        <v>28</v>
      </c>
      <c r="M27" s="6">
        <v>163052</v>
      </c>
      <c r="N27" s="52">
        <v>40901</v>
      </c>
    </row>
    <row r="28" spans="1:14" s="16" customFormat="1" ht="16.5" customHeight="1">
      <c r="A28" s="47"/>
      <c r="B28" s="31"/>
      <c r="C28" s="31"/>
      <c r="D28" s="92" t="s">
        <v>26</v>
      </c>
      <c r="E28" s="93"/>
      <c r="F28" s="17" t="s">
        <v>16</v>
      </c>
      <c r="G28" s="2">
        <f>IF(SUM(G29:G30)=0,"- ",SUM(G29:G30))</f>
        <v>19603402</v>
      </c>
      <c r="H28" s="2">
        <f>IF(SUM(H29:H30)=0,"- ",SUM(H29:H30))</f>
        <v>1081482</v>
      </c>
      <c r="I28" s="2" t="str">
        <f>IF(SUM(I29:I30)=0,"- ",SUM(I29:I30))</f>
        <v>- </v>
      </c>
      <c r="J28" s="2">
        <f>IF(SUM(J29:J30)=0,"- ",SUM(J29:J30))</f>
        <v>261992</v>
      </c>
      <c r="K28" s="2">
        <f>IF(SUM(K29:K30)=0,"- ",SUM(K29:K30))</f>
        <v>311672</v>
      </c>
      <c r="L28" s="2" t="str">
        <f>IF(SUM(L29:L30)=0,"- ",SUM(L29:L30))</f>
        <v>- </v>
      </c>
      <c r="M28" s="2">
        <f>IF(SUM(M29:M30)=0,"- ",SUM(M29:M30))</f>
        <v>885336</v>
      </c>
      <c r="N28" s="49">
        <f>IF(SUM(N29:N30)=0,"- ",SUM(N29:N30))</f>
        <v>196146</v>
      </c>
    </row>
    <row r="29" spans="1:14" s="16" customFormat="1" ht="16.5" customHeight="1">
      <c r="A29" s="47"/>
      <c r="B29" s="31"/>
      <c r="C29" s="31"/>
      <c r="D29" s="92"/>
      <c r="E29" s="93"/>
      <c r="F29" s="17" t="s">
        <v>17</v>
      </c>
      <c r="G29" s="2">
        <v>7573193</v>
      </c>
      <c r="H29" s="2">
        <f>IF(SUM(M29:N29)=0,"- ",SUM(M29:N29))</f>
        <v>542582</v>
      </c>
      <c r="I29" s="2" t="s">
        <v>22</v>
      </c>
      <c r="J29" s="2">
        <v>87944</v>
      </c>
      <c r="K29" s="2">
        <v>139277</v>
      </c>
      <c r="L29" s="2" t="s">
        <v>22</v>
      </c>
      <c r="M29" s="2">
        <v>366498</v>
      </c>
      <c r="N29" s="49">
        <v>176084</v>
      </c>
    </row>
    <row r="30" spans="1:14" s="16" customFormat="1" ht="16.5" customHeight="1">
      <c r="A30" s="47"/>
      <c r="B30" s="60"/>
      <c r="C30" s="34"/>
      <c r="D30" s="94"/>
      <c r="E30" s="95"/>
      <c r="F30" s="32" t="s">
        <v>18</v>
      </c>
      <c r="G30" s="21">
        <v>12030209</v>
      </c>
      <c r="H30" s="21">
        <f>IF(SUM(M30:N30)=0,"- ",SUM(M30:N30))</f>
        <v>538900</v>
      </c>
      <c r="I30" s="21" t="s">
        <v>22</v>
      </c>
      <c r="J30" s="21">
        <v>174048</v>
      </c>
      <c r="K30" s="21">
        <v>172395</v>
      </c>
      <c r="L30" s="21" t="s">
        <v>22</v>
      </c>
      <c r="M30" s="21">
        <v>518838</v>
      </c>
      <c r="N30" s="50">
        <v>20062</v>
      </c>
    </row>
    <row r="31" spans="1:14" s="26" customFormat="1" ht="16.5" customHeight="1">
      <c r="A31" s="44"/>
      <c r="B31" s="61"/>
      <c r="C31" s="30"/>
      <c r="D31" s="98" t="s">
        <v>27</v>
      </c>
      <c r="E31" s="99"/>
      <c r="F31" s="29" t="s">
        <v>16</v>
      </c>
      <c r="G31" s="7">
        <f>IF(SUM(G32:G33)=0,"- ",SUM(G32:G33))</f>
        <v>3507</v>
      </c>
      <c r="H31" s="7">
        <f>IF(SUM(H32:H33)=0,"- ",SUM(H32:H33))</f>
        <v>192</v>
      </c>
      <c r="I31" s="7" t="str">
        <f>IF(SUM(I32:I33)=0,"- ",SUM(I32:I33))</f>
        <v>- </v>
      </c>
      <c r="J31" s="7">
        <f>IF(SUM(J32:J33)=0,"- ",SUM(J32:J33))</f>
        <v>68</v>
      </c>
      <c r="K31" s="7">
        <f>IF(SUM(K32:K33)=0,"- ",SUM(K32:K33))</f>
        <v>62</v>
      </c>
      <c r="L31" s="7" t="str">
        <f>IF(SUM(L32:L33)=0,"- ",SUM(L32:L33))</f>
        <v>- </v>
      </c>
      <c r="M31" s="7">
        <f>IF(SUM(M32:M33)=0,"- ",SUM(M32:M33))</f>
        <v>192</v>
      </c>
      <c r="N31" s="45" t="str">
        <f>IF(SUM(N32:N33)=0,"- ",SUM(N32:N33))</f>
        <v>- </v>
      </c>
    </row>
    <row r="32" spans="1:14" s="26" customFormat="1" ht="16.5" customHeight="1">
      <c r="A32" s="44"/>
      <c r="B32" s="28"/>
      <c r="C32" s="28"/>
      <c r="D32" s="90"/>
      <c r="E32" s="91"/>
      <c r="F32" s="27" t="s">
        <v>17</v>
      </c>
      <c r="G32" s="3">
        <v>3507</v>
      </c>
      <c r="H32" s="3">
        <f>IF(SUM(M32:N32)=0,"- ",SUM(M32:N32))</f>
        <v>192</v>
      </c>
      <c r="I32" s="3" t="s">
        <v>22</v>
      </c>
      <c r="J32" s="3">
        <v>68</v>
      </c>
      <c r="K32" s="3">
        <v>62</v>
      </c>
      <c r="L32" s="3" t="s">
        <v>22</v>
      </c>
      <c r="M32" s="3">
        <v>192</v>
      </c>
      <c r="N32" s="43" t="s">
        <v>22</v>
      </c>
    </row>
    <row r="33" spans="1:14" s="26" customFormat="1" ht="16.5" customHeight="1">
      <c r="A33" s="44"/>
      <c r="B33" s="28"/>
      <c r="C33" s="28"/>
      <c r="D33" s="90"/>
      <c r="E33" s="91"/>
      <c r="F33" s="35" t="s">
        <v>18</v>
      </c>
      <c r="G33" s="10" t="s">
        <v>22</v>
      </c>
      <c r="H33" s="10" t="str">
        <f>IF(SUM(M33:N33)=0,"- ",SUM(M33:N33))</f>
        <v>- </v>
      </c>
      <c r="I33" s="10" t="s">
        <v>22</v>
      </c>
      <c r="J33" s="10" t="s">
        <v>22</v>
      </c>
      <c r="K33" s="10" t="s">
        <v>22</v>
      </c>
      <c r="L33" s="10" t="s">
        <v>22</v>
      </c>
      <c r="M33" s="10" t="s">
        <v>22</v>
      </c>
      <c r="N33" s="46" t="s">
        <v>22</v>
      </c>
    </row>
    <row r="34" spans="1:14" s="26" customFormat="1" ht="16.5" customHeight="1">
      <c r="A34" s="44"/>
      <c r="B34" s="59"/>
      <c r="C34" s="84" t="s">
        <v>28</v>
      </c>
      <c r="D34" s="84"/>
      <c r="E34" s="85"/>
      <c r="F34" s="27" t="s">
        <v>16</v>
      </c>
      <c r="G34" s="3" t="str">
        <f>IF(SUM(G35:G36)=0,"- ",SUM(G35:G36))</f>
        <v>- </v>
      </c>
      <c r="H34" s="3" t="str">
        <f>IF(SUM(H35:H36)=0,"- ",SUM(H35:H36))</f>
        <v>- </v>
      </c>
      <c r="I34" s="3" t="str">
        <f>IF(SUM(I35:I36)=0,"- ",SUM(I35:I36))</f>
        <v>- </v>
      </c>
      <c r="J34" s="3" t="str">
        <f>IF(SUM(J35:J36)=0,"- ",SUM(J35:J36))</f>
        <v>- </v>
      </c>
      <c r="K34" s="3" t="str">
        <f>IF(SUM(K35:K36)=0,"- ",SUM(K35:K36))</f>
        <v>- </v>
      </c>
      <c r="L34" s="3" t="str">
        <f>IF(SUM(L35:L36)=0,"- ",SUM(L35:L36))</f>
        <v>- </v>
      </c>
      <c r="M34" s="3" t="str">
        <f>IF(SUM(M35:M36)=0,"- ",SUM(M35:M36))</f>
        <v>- </v>
      </c>
      <c r="N34" s="43" t="str">
        <f>IF(SUM(N35:N36)=0,"- ",SUM(N35:N36))</f>
        <v>- </v>
      </c>
    </row>
    <row r="35" spans="1:14" s="26" customFormat="1" ht="16.5" customHeight="1">
      <c r="A35" s="44"/>
      <c r="B35" s="11"/>
      <c r="C35" s="86"/>
      <c r="D35" s="86"/>
      <c r="E35" s="87"/>
      <c r="F35" s="27" t="s">
        <v>17</v>
      </c>
      <c r="G35" s="3" t="s">
        <v>22</v>
      </c>
      <c r="H35" s="3" t="str">
        <f>IF(SUM(M35:N35)=0,"- ",SUM(M35:N35))</f>
        <v>- </v>
      </c>
      <c r="I35" s="3" t="s">
        <v>22</v>
      </c>
      <c r="J35" s="3" t="s">
        <v>22</v>
      </c>
      <c r="K35" s="3" t="s">
        <v>22</v>
      </c>
      <c r="L35" s="3" t="s">
        <v>22</v>
      </c>
      <c r="M35" s="3" t="s">
        <v>22</v>
      </c>
      <c r="N35" s="43" t="s">
        <v>22</v>
      </c>
    </row>
    <row r="36" spans="1:14" s="26" customFormat="1" ht="16.5" customHeight="1" thickBot="1">
      <c r="A36" s="53"/>
      <c r="B36" s="54"/>
      <c r="C36" s="88"/>
      <c r="D36" s="88"/>
      <c r="E36" s="89"/>
      <c r="F36" s="55" t="s">
        <v>18</v>
      </c>
      <c r="G36" s="56" t="s">
        <v>22</v>
      </c>
      <c r="H36" s="56" t="str">
        <f>IF(SUM(M36:N36)=0,"- ",SUM(M36:N36))</f>
        <v>- </v>
      </c>
      <c r="I36" s="56" t="s">
        <v>22</v>
      </c>
      <c r="J36" s="56" t="s">
        <v>22</v>
      </c>
      <c r="K36" s="56" t="s">
        <v>22</v>
      </c>
      <c r="L36" s="56" t="s">
        <v>22</v>
      </c>
      <c r="M36" s="56" t="s">
        <v>22</v>
      </c>
      <c r="N36" s="57" t="s">
        <v>22</v>
      </c>
    </row>
    <row r="37" spans="1:14" ht="11.25">
      <c r="A37" s="58"/>
      <c r="F37" s="22"/>
      <c r="G37" s="23"/>
      <c r="H37" s="23"/>
      <c r="I37" s="23"/>
      <c r="J37" s="23"/>
      <c r="K37" s="23"/>
      <c r="L37" s="23"/>
      <c r="M37" s="23"/>
      <c r="N37" s="23"/>
    </row>
    <row r="38" spans="6:14" ht="11.25">
      <c r="F38" s="22"/>
      <c r="G38" s="22"/>
      <c r="H38" s="22"/>
      <c r="I38" s="22"/>
      <c r="J38" s="22"/>
      <c r="K38" s="22"/>
      <c r="L38" s="22"/>
      <c r="M38" s="22"/>
      <c r="N38" s="22"/>
    </row>
  </sheetData>
  <sheetProtection/>
  <mergeCells count="18">
    <mergeCell ref="C34:E36"/>
    <mergeCell ref="D13:E15"/>
    <mergeCell ref="D28:E30"/>
    <mergeCell ref="D22:E24"/>
    <mergeCell ref="D31:E33"/>
    <mergeCell ref="B7:E9"/>
    <mergeCell ref="C10:E12"/>
    <mergeCell ref="B10:B12"/>
    <mergeCell ref="D16:E18"/>
    <mergeCell ref="D19:E21"/>
    <mergeCell ref="D25:E27"/>
    <mergeCell ref="A1:N1"/>
    <mergeCell ref="L2:N2"/>
    <mergeCell ref="G4:G5"/>
    <mergeCell ref="H4:N4"/>
    <mergeCell ref="F3:N3"/>
    <mergeCell ref="A3:E6"/>
    <mergeCell ref="I5:M5"/>
  </mergeCells>
  <printOptions horizontalCentered="1"/>
  <pageMargins left="0.5905511811023623" right="0.3937007874015748" top="0.6299212598425197" bottom="0.7480314960629921" header="0.3937007874015748" footer="0.3937007874015748"/>
  <pageSetup horizontalDpi="300" verticalDpi="300" orientation="portrait" paperSize="9" scale="93" r:id="rId1"/>
  <headerFooter alignWithMargins="0">
    <oddHeader>&amp;C&amp;"ＭＳ 明朝,太字"&amp;18外貿コンテナ　施設・サイズ別取扱数・量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2016-08-08T06:36:40Z</cp:lastPrinted>
  <dcterms:created xsi:type="dcterms:W3CDTF">1999-04-09T07:30:00Z</dcterms:created>
  <dcterms:modified xsi:type="dcterms:W3CDTF">2017-04-10T08:21:49Z</dcterms:modified>
  <cp:category/>
  <cp:version/>
  <cp:contentType/>
  <cp:contentStatus/>
</cp:coreProperties>
</file>