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1395" windowWidth="14925" windowHeight="8895" activeTab="0"/>
  </bookViews>
  <sheets>
    <sheet name="五大港海上出入貨物　年次比較表（５年比較）" sheetId="1" r:id="rId1"/>
  </sheets>
  <definedNames>
    <definedName name="_xlnm.Print_Area" localSheetId="0">'五大港海上出入貨物　年次比較表（５年比較）'!$A$3:$I$37</definedName>
  </definedNames>
  <calcPr fullCalcOnLoad="1"/>
</workbook>
</file>

<file path=xl/sharedStrings.xml><?xml version="1.0" encoding="utf-8"?>
<sst xmlns="http://schemas.openxmlformats.org/spreadsheetml/2006/main" count="45" uniqueCount="23">
  <si>
    <t>五大港海上出入貨物　年次比較表（５年比較）</t>
  </si>
  <si>
    <t>(単位:トン)</t>
  </si>
  <si>
    <t>総取扱
貨物量</t>
  </si>
  <si>
    <t>前年比
（％）</t>
  </si>
  <si>
    <t>外貿貨物</t>
  </si>
  <si>
    <t>内貿貨物</t>
  </si>
  <si>
    <t>計</t>
  </si>
  <si>
    <t>名 古 屋 港</t>
  </si>
  <si>
    <t>東　京　港</t>
  </si>
  <si>
    <t>横　浜　港</t>
  </si>
  <si>
    <t>大　阪　港</t>
  </si>
  <si>
    <t>神　戸　港</t>
  </si>
  <si>
    <t>輸　出</t>
  </si>
  <si>
    <t>輸　入</t>
  </si>
  <si>
    <t>港　名</t>
  </si>
  <si>
    <t>移　出</t>
  </si>
  <si>
    <t>移　入</t>
  </si>
  <si>
    <t>(注)一部速報値で記載のため、後日数値変更あり</t>
  </si>
  <si>
    <t>平成24年 (2012)</t>
  </si>
  <si>
    <t>平成25年 (2013)</t>
  </si>
  <si>
    <t>平成26年 (2014)</t>
  </si>
  <si>
    <t>平成27年 (2015)</t>
  </si>
  <si>
    <t>平成28年 (2016)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</si>
</sst>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shrinkToFit="1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38" fontId="4" fillId="0" borderId="11" xfId="0" applyNumberFormat="1" applyFont="1" applyFill="1" applyBorder="1" applyAlignment="1">
      <alignment horizontal="right" vertical="center" shrinkToFit="1"/>
    </xf>
    <xf numFmtId="176" fontId="4" fillId="0" borderId="12" xfId="0" applyNumberFormat="1" applyFont="1" applyFill="1" applyBorder="1" applyAlignment="1">
      <alignment horizontal="right" vertical="center" shrinkToFit="1"/>
    </xf>
    <xf numFmtId="38" fontId="4" fillId="0" borderId="13" xfId="0" applyNumberFormat="1" applyFont="1" applyFill="1" applyBorder="1" applyAlignment="1">
      <alignment horizontal="right" vertical="center" shrinkToFit="1"/>
    </xf>
    <xf numFmtId="38" fontId="4" fillId="0" borderId="14" xfId="0" applyNumberFormat="1" applyFont="1" applyFill="1" applyBorder="1" applyAlignment="1">
      <alignment horizontal="right" vertical="center" shrinkToFit="1"/>
    </xf>
    <xf numFmtId="38" fontId="4" fillId="0" borderId="12" xfId="0" applyNumberFormat="1" applyFont="1" applyFill="1" applyBorder="1" applyAlignment="1">
      <alignment horizontal="right" vertical="center" shrinkToFit="1"/>
    </xf>
    <xf numFmtId="38" fontId="4" fillId="0" borderId="14" xfId="0" applyNumberFormat="1" applyFont="1" applyFill="1" applyBorder="1" applyAlignment="1" quotePrefix="1">
      <alignment horizontal="right" vertical="center" shrinkToFit="1"/>
    </xf>
    <xf numFmtId="38" fontId="4" fillId="0" borderId="15" xfId="0" applyNumberFormat="1" applyFont="1" applyFill="1" applyBorder="1" applyAlignment="1">
      <alignment horizontal="right" vertical="center" shrinkToFit="1"/>
    </xf>
    <xf numFmtId="176" fontId="4" fillId="0" borderId="12" xfId="0" applyNumberFormat="1" applyFont="1" applyFill="1" applyBorder="1" applyAlignment="1" quotePrefix="1">
      <alignment horizontal="right" vertical="center" shrinkToFit="1"/>
    </xf>
    <xf numFmtId="38" fontId="5" fillId="0" borderId="16" xfId="0" applyNumberFormat="1" applyFont="1" applyFill="1" applyBorder="1" applyAlignment="1">
      <alignment horizontal="right" vertical="center" shrinkToFit="1"/>
    </xf>
    <xf numFmtId="176" fontId="5" fillId="0" borderId="17" xfId="0" applyNumberFormat="1" applyFont="1" applyFill="1" applyBorder="1" applyAlignment="1" quotePrefix="1">
      <alignment horizontal="right" vertical="center" shrinkToFit="1"/>
    </xf>
    <xf numFmtId="38" fontId="5" fillId="0" borderId="18" xfId="0" applyNumberFormat="1" applyFont="1" applyFill="1" applyBorder="1" applyAlignment="1">
      <alignment horizontal="right" vertical="center" shrinkToFit="1"/>
    </xf>
    <xf numFmtId="176" fontId="5" fillId="0" borderId="19" xfId="0" applyNumberFormat="1" applyFont="1" applyFill="1" applyBorder="1" applyAlignment="1" quotePrefix="1">
      <alignment horizontal="right" vertical="center" shrinkToFit="1"/>
    </xf>
    <xf numFmtId="38" fontId="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shrinkToFit="1"/>
    </xf>
    <xf numFmtId="0" fontId="6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shrinkToFit="1"/>
    </xf>
    <xf numFmtId="38" fontId="4" fillId="0" borderId="21" xfId="0" applyNumberFormat="1" applyFont="1" applyFill="1" applyBorder="1" applyAlignment="1" quotePrefix="1">
      <alignment horizontal="right" vertical="center" shrinkToFit="1"/>
    </xf>
    <xf numFmtId="38" fontId="4" fillId="0" borderId="12" xfId="0" applyNumberFormat="1" applyFont="1" applyFill="1" applyBorder="1" applyAlignment="1" quotePrefix="1">
      <alignment horizontal="right" vertical="center" shrinkToFit="1"/>
    </xf>
    <xf numFmtId="38" fontId="4" fillId="0" borderId="15" xfId="0" applyNumberFormat="1" applyFont="1" applyFill="1" applyBorder="1" applyAlignment="1" quotePrefix="1">
      <alignment horizontal="right" vertical="center" shrinkToFit="1"/>
    </xf>
    <xf numFmtId="0" fontId="5" fillId="0" borderId="22" xfId="0" applyFont="1" applyFill="1" applyBorder="1" applyAlignment="1">
      <alignment horizontal="center" vertical="center" shrinkToFit="1"/>
    </xf>
    <xf numFmtId="38" fontId="5" fillId="0" borderId="23" xfId="0" applyNumberFormat="1" applyFont="1" applyFill="1" applyBorder="1" applyAlignment="1" quotePrefix="1">
      <alignment horizontal="right" vertical="center" shrinkToFit="1"/>
    </xf>
    <xf numFmtId="38" fontId="5" fillId="0" borderId="17" xfId="0" applyNumberFormat="1" applyFont="1" applyFill="1" applyBorder="1" applyAlignment="1" quotePrefix="1">
      <alignment horizontal="right" vertical="center" shrinkToFit="1"/>
    </xf>
    <xf numFmtId="38" fontId="5" fillId="0" borderId="24" xfId="0" applyNumberFormat="1" applyFont="1" applyFill="1" applyBorder="1" applyAlignment="1" quotePrefix="1">
      <alignment horizontal="right" vertical="center" shrinkToFit="1"/>
    </xf>
    <xf numFmtId="38" fontId="4" fillId="0" borderId="25" xfId="0" applyNumberFormat="1" applyFont="1" applyFill="1" applyBorder="1" applyAlignment="1" quotePrefix="1">
      <alignment horizontal="right" vertical="center" shrinkToFit="1"/>
    </xf>
    <xf numFmtId="38" fontId="4" fillId="0" borderId="26" xfId="0" applyNumberFormat="1" applyFont="1" applyFill="1" applyBorder="1" applyAlignment="1" quotePrefix="1">
      <alignment horizontal="right" vertical="center" shrinkToFit="1"/>
    </xf>
    <xf numFmtId="0" fontId="5" fillId="0" borderId="27" xfId="0" applyFont="1" applyFill="1" applyBorder="1" applyAlignment="1">
      <alignment horizontal="center" vertical="center" shrinkToFit="1"/>
    </xf>
    <xf numFmtId="38" fontId="5" fillId="0" borderId="28" xfId="0" applyNumberFormat="1" applyFont="1" applyFill="1" applyBorder="1" applyAlignment="1" quotePrefix="1">
      <alignment horizontal="right" vertical="center" shrinkToFit="1"/>
    </xf>
    <xf numFmtId="38" fontId="5" fillId="0" borderId="19" xfId="0" applyNumberFormat="1" applyFont="1" applyFill="1" applyBorder="1" applyAlignment="1" quotePrefix="1">
      <alignment horizontal="right" vertical="center" shrinkToFit="1"/>
    </xf>
    <xf numFmtId="38" fontId="5" fillId="0" borderId="29" xfId="0" applyNumberFormat="1" applyFont="1" applyFill="1" applyBorder="1" applyAlignment="1" quotePrefix="1">
      <alignment horizontal="right" vertical="center" shrinkToFit="1"/>
    </xf>
    <xf numFmtId="0" fontId="2" fillId="0" borderId="30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38" fontId="7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shrinkToFi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zoomScalePageLayoutView="0" workbookViewId="0" topLeftCell="A2">
      <pane ySplit="5" topLeftCell="A7" activePane="bottomLeft" state="frozen"/>
      <selection pane="topLeft" activeCell="A2" sqref="A2"/>
      <selection pane="bottomLeft" activeCell="A2" sqref="A2:I2"/>
    </sheetView>
  </sheetViews>
  <sheetFormatPr defaultColWidth="9.00390625" defaultRowHeight="13.5"/>
  <cols>
    <col min="1" max="1" width="15.75390625" style="2" bestFit="1" customWidth="1"/>
    <col min="2" max="2" width="12.625" style="1" customWidth="1"/>
    <col min="3" max="3" width="6.75390625" style="1" bestFit="1" customWidth="1"/>
    <col min="4" max="4" width="10.75390625" style="1" bestFit="1" customWidth="1"/>
    <col min="5" max="6" width="9.875" style="1" bestFit="1" customWidth="1"/>
    <col min="7" max="7" width="10.75390625" style="1" bestFit="1" customWidth="1"/>
    <col min="8" max="9" width="9.875" style="1" bestFit="1" customWidth="1"/>
    <col min="10" max="16384" width="9.00390625" style="1" customWidth="1"/>
  </cols>
  <sheetData>
    <row r="1" spans="1:9" ht="18.7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8.75">
      <c r="A2" s="37" t="s">
        <v>0</v>
      </c>
      <c r="B2" s="37"/>
      <c r="C2" s="37"/>
      <c r="D2" s="37"/>
      <c r="E2" s="37"/>
      <c r="F2" s="37"/>
      <c r="G2" s="37"/>
      <c r="H2" s="37"/>
      <c r="I2" s="37"/>
    </row>
    <row r="3" ht="14.25" thickBot="1">
      <c r="I3" s="3" t="s">
        <v>1</v>
      </c>
    </row>
    <row r="4" spans="1:9" s="4" customFormat="1" ht="23.25" customHeight="1">
      <c r="A4" s="41" t="s">
        <v>14</v>
      </c>
      <c r="B4" s="38" t="s">
        <v>2</v>
      </c>
      <c r="C4" s="43" t="s">
        <v>3</v>
      </c>
      <c r="D4" s="50" t="s">
        <v>4</v>
      </c>
      <c r="E4" s="51"/>
      <c r="F4" s="52"/>
      <c r="G4" s="50" t="s">
        <v>5</v>
      </c>
      <c r="H4" s="51"/>
      <c r="I4" s="53"/>
    </row>
    <row r="5" spans="1:9" s="4" customFormat="1" ht="23.25" customHeight="1">
      <c r="A5" s="42"/>
      <c r="B5" s="39"/>
      <c r="C5" s="44"/>
      <c r="D5" s="45" t="s">
        <v>6</v>
      </c>
      <c r="E5" s="46" t="s">
        <v>12</v>
      </c>
      <c r="F5" s="47" t="s">
        <v>13</v>
      </c>
      <c r="G5" s="45" t="s">
        <v>6</v>
      </c>
      <c r="H5" s="46" t="s">
        <v>15</v>
      </c>
      <c r="I5" s="49" t="s">
        <v>16</v>
      </c>
    </row>
    <row r="6" spans="1:9" s="4" customFormat="1" ht="23.25" customHeight="1">
      <c r="A6" s="42"/>
      <c r="B6" s="40"/>
      <c r="C6" s="44"/>
      <c r="D6" s="45"/>
      <c r="E6" s="46"/>
      <c r="F6" s="48"/>
      <c r="G6" s="45"/>
      <c r="H6" s="46"/>
      <c r="I6" s="49"/>
    </row>
    <row r="7" spans="1:9" s="4" customFormat="1" ht="23.25" customHeight="1">
      <c r="A7" s="34" t="s">
        <v>7</v>
      </c>
      <c r="B7" s="5"/>
      <c r="C7" s="6"/>
      <c r="D7" s="7"/>
      <c r="E7" s="8"/>
      <c r="F7" s="9"/>
      <c r="G7" s="7"/>
      <c r="H7" s="10"/>
      <c r="I7" s="11"/>
    </row>
    <row r="8" spans="1:9" s="4" customFormat="1" ht="23.25" customHeight="1">
      <c r="A8" s="20" t="s">
        <v>18</v>
      </c>
      <c r="B8" s="5">
        <f>IF(SUM(D8,G8)=0,"- ",SUM(D8,G8))</f>
        <v>202555935</v>
      </c>
      <c r="C8" s="12">
        <v>108.72253312096947</v>
      </c>
      <c r="D8" s="7">
        <f>IF(SUM(E8:F8)=0,"- ",SUM(E8:F8))</f>
        <v>139498859</v>
      </c>
      <c r="E8" s="21">
        <v>54827320</v>
      </c>
      <c r="F8" s="22">
        <v>84671539</v>
      </c>
      <c r="G8" s="7">
        <f>IF(SUM(H8:I8)=0,"- ",SUM(H8:I8))</f>
        <v>63057076</v>
      </c>
      <c r="H8" s="21">
        <v>32930784</v>
      </c>
      <c r="I8" s="23">
        <v>30126292</v>
      </c>
    </row>
    <row r="9" spans="1:9" s="4" customFormat="1" ht="23.25" customHeight="1">
      <c r="A9" s="20" t="s">
        <v>19</v>
      </c>
      <c r="B9" s="5">
        <f>IF(SUM(D9,G9)=0,"- ",SUM(D9,G9))</f>
        <v>208241208</v>
      </c>
      <c r="C9" s="12">
        <f>IF(SUM(B8)=0,"- ",ROUND(SUM(B9/B8*100),1))</f>
        <v>102.8</v>
      </c>
      <c r="D9" s="7">
        <f>IF(SUM(E9:F9)=0,"- ",SUM(E9:F9))</f>
        <v>140611794</v>
      </c>
      <c r="E9" s="21">
        <v>57982136</v>
      </c>
      <c r="F9" s="22">
        <v>82629658</v>
      </c>
      <c r="G9" s="7">
        <f>IF(SUM(H9:I9)=0,"- ",SUM(H9:I9))</f>
        <v>67629414</v>
      </c>
      <c r="H9" s="21">
        <v>34931088</v>
      </c>
      <c r="I9" s="23">
        <v>32698326</v>
      </c>
    </row>
    <row r="10" spans="1:9" s="4" customFormat="1" ht="23.25" customHeight="1">
      <c r="A10" s="20" t="s">
        <v>20</v>
      </c>
      <c r="B10" s="5">
        <f>IF(SUM(D10,G10)=0,"- ",SUM(D10,G10))</f>
        <v>207621287</v>
      </c>
      <c r="C10" s="12">
        <f>IF(SUM(B9)=0,"- ",ROUND(SUM(B10/B9*100),1))</f>
        <v>99.7</v>
      </c>
      <c r="D10" s="7">
        <f>IF(SUM(E10:F10)=0,"- ",SUM(E10:F10))</f>
        <v>138184336</v>
      </c>
      <c r="E10" s="21">
        <v>57694254</v>
      </c>
      <c r="F10" s="22">
        <v>80490082</v>
      </c>
      <c r="G10" s="7">
        <f>IF(SUM(H10:I10)=0,"- ",SUM(H10:I10))</f>
        <v>69436951</v>
      </c>
      <c r="H10" s="21">
        <v>37764352</v>
      </c>
      <c r="I10" s="23">
        <v>31672599</v>
      </c>
    </row>
    <row r="11" spans="1:9" s="4" customFormat="1" ht="23.25" customHeight="1">
      <c r="A11" s="20" t="s">
        <v>21</v>
      </c>
      <c r="B11" s="5">
        <f>IF(SUM(D11,G11)=0,"- ",SUM(D11,G11))</f>
        <v>197979816</v>
      </c>
      <c r="C11" s="12">
        <f>IF(SUM(B10)=0,"- ",ROUND(SUM(B11/B10*100),1))</f>
        <v>95.4</v>
      </c>
      <c r="D11" s="7">
        <f>IF(SUM(E11:F11)=0,"- ",SUM(E11:F11))</f>
        <v>130993902</v>
      </c>
      <c r="E11" s="21">
        <v>55236197</v>
      </c>
      <c r="F11" s="22">
        <v>75757705</v>
      </c>
      <c r="G11" s="7">
        <f>IF(SUM(H11:I11)=0,"- ",SUM(H11:I11))</f>
        <v>66985914</v>
      </c>
      <c r="H11" s="21">
        <v>35227816</v>
      </c>
      <c r="I11" s="23">
        <v>31758098</v>
      </c>
    </row>
    <row r="12" spans="1:9" s="4" customFormat="1" ht="23.25" customHeight="1">
      <c r="A12" s="24" t="s">
        <v>22</v>
      </c>
      <c r="B12" s="13">
        <f>IF(SUM(D12,G12)=0,"- ",SUM(D12,G12))</f>
        <v>193256677</v>
      </c>
      <c r="C12" s="14">
        <f>IF(SUM(B11)=0,"- ",ROUND(SUM(B12/B11*100),1))</f>
        <v>97.6</v>
      </c>
      <c r="D12" s="13">
        <f>IF(SUM(E12:F12)=0,"- ",SUM(E12:F12))</f>
        <v>128475825</v>
      </c>
      <c r="E12" s="25">
        <v>52713701</v>
      </c>
      <c r="F12" s="26">
        <v>75762124</v>
      </c>
      <c r="G12" s="13">
        <f>IF(SUM(H12:I12)=0,"- ",SUM(H12:I12))</f>
        <v>64780852</v>
      </c>
      <c r="H12" s="25">
        <v>34093752</v>
      </c>
      <c r="I12" s="27">
        <v>30687100</v>
      </c>
    </row>
    <row r="13" spans="1:9" s="4" customFormat="1" ht="23.25" customHeight="1">
      <c r="A13" s="35" t="s">
        <v>8</v>
      </c>
      <c r="B13" s="5"/>
      <c r="C13" s="6"/>
      <c r="D13" s="7"/>
      <c r="E13" s="8"/>
      <c r="F13" s="9"/>
      <c r="G13" s="7"/>
      <c r="H13" s="10"/>
      <c r="I13" s="11"/>
    </row>
    <row r="14" spans="1:9" s="4" customFormat="1" ht="23.25" customHeight="1">
      <c r="A14" s="20" t="s">
        <v>18</v>
      </c>
      <c r="B14" s="5">
        <f>IF(SUM(D14,G14)=0,"- ",SUM(D14,G14))</f>
        <v>82786421</v>
      </c>
      <c r="C14" s="12">
        <v>99.3</v>
      </c>
      <c r="D14" s="7">
        <f>IF(SUM(E14:F14)=0,"- ",SUM(E14:F14))</f>
        <v>47399227</v>
      </c>
      <c r="E14" s="21">
        <v>13146722</v>
      </c>
      <c r="F14" s="22">
        <v>34252505</v>
      </c>
      <c r="G14" s="7">
        <f>IF(SUM(H14:I14)=0,"- ",SUM(H14:I14))</f>
        <v>35387194</v>
      </c>
      <c r="H14" s="21">
        <v>12832796</v>
      </c>
      <c r="I14" s="23">
        <v>22554398</v>
      </c>
    </row>
    <row r="15" spans="1:9" s="4" customFormat="1" ht="23.25" customHeight="1">
      <c r="A15" s="20" t="s">
        <v>19</v>
      </c>
      <c r="B15" s="5">
        <f>IF(SUM(D15,G15)=0,"- ",SUM(D15,G15))</f>
        <v>86032354</v>
      </c>
      <c r="C15" s="12">
        <f>IF(SUM(B14)=0,"- ",ROUND(SUM(B15/B14*100),1))</f>
        <v>103.9</v>
      </c>
      <c r="D15" s="7">
        <f>IF(SUM(E15:F15)=0,"- ",SUM(E15:F15))</f>
        <v>48494300</v>
      </c>
      <c r="E15" s="21">
        <v>13146512</v>
      </c>
      <c r="F15" s="22">
        <v>35347788</v>
      </c>
      <c r="G15" s="7">
        <f>IF(SUM(H15:I15)=0,"- ",SUM(H15:I15))</f>
        <v>37538054</v>
      </c>
      <c r="H15" s="21">
        <v>14247093</v>
      </c>
      <c r="I15" s="23">
        <v>23290961</v>
      </c>
    </row>
    <row r="16" spans="1:9" s="4" customFormat="1" ht="23.25" customHeight="1">
      <c r="A16" s="20" t="s">
        <v>20</v>
      </c>
      <c r="B16" s="5">
        <f>IF(SUM(D16,G16)=0,"- ",SUM(D16,G16))</f>
        <v>87189132</v>
      </c>
      <c r="C16" s="12">
        <f>IF(SUM(B15)=0,"- ",ROUND(SUM(B16/B15*100),1))</f>
        <v>101.3</v>
      </c>
      <c r="D16" s="7">
        <f>IF(SUM(E16:F16)=0,"- ",SUM(E16:F16))</f>
        <v>48867479</v>
      </c>
      <c r="E16" s="21">
        <v>13222318</v>
      </c>
      <c r="F16" s="22">
        <v>35645161</v>
      </c>
      <c r="G16" s="7">
        <f>IF(SUM(H16:I16)=0,"- ",SUM(H16:I16))</f>
        <v>38321653</v>
      </c>
      <c r="H16" s="21">
        <v>14216486</v>
      </c>
      <c r="I16" s="23">
        <v>24105167</v>
      </c>
    </row>
    <row r="17" spans="1:9" s="4" customFormat="1" ht="23.25" customHeight="1">
      <c r="A17" s="20" t="s">
        <v>21</v>
      </c>
      <c r="B17" s="5">
        <f>IF(SUM(D17,G17)=0,"- ",SUM(D17,G17))</f>
        <v>85332872</v>
      </c>
      <c r="C17" s="12">
        <f>IF(SUM(B16)=0,"- ",ROUND(SUM(B17/B16*100),1))</f>
        <v>97.9</v>
      </c>
      <c r="D17" s="7">
        <f>IF(SUM(E17:F17)=0,"- ",SUM(E17:F17))</f>
        <v>46699117</v>
      </c>
      <c r="E17" s="21">
        <v>12933120</v>
      </c>
      <c r="F17" s="22">
        <v>33765997</v>
      </c>
      <c r="G17" s="7">
        <f>IF(SUM(H17:I17)=0,"- ",SUM(H17:I17))</f>
        <v>38633755</v>
      </c>
      <c r="H17" s="21">
        <v>13904903</v>
      </c>
      <c r="I17" s="23">
        <v>24728852</v>
      </c>
    </row>
    <row r="18" spans="1:9" s="4" customFormat="1" ht="23.25" customHeight="1">
      <c r="A18" s="24" t="s">
        <v>22</v>
      </c>
      <c r="B18" s="13">
        <f>IF(SUM(D18,G18)=0,"- ",SUM(D18,G18))</f>
        <v>85954195</v>
      </c>
      <c r="C18" s="14">
        <f>IF(SUM(B17)=0,"- ",ROUND(SUM(B18/B17*100),1))</f>
        <v>100.7</v>
      </c>
      <c r="D18" s="13">
        <f>IF(SUM(E18:F18)=0,"- ",SUM(E18:F18))</f>
        <v>48102417</v>
      </c>
      <c r="E18" s="25">
        <v>13368468</v>
      </c>
      <c r="F18" s="26">
        <v>34733949</v>
      </c>
      <c r="G18" s="13">
        <f>IF(SUM(H18:I18)=0,"- ",SUM(H18:I18))</f>
        <v>37851778</v>
      </c>
      <c r="H18" s="25">
        <v>14295663</v>
      </c>
      <c r="I18" s="27">
        <v>23556115</v>
      </c>
    </row>
    <row r="19" spans="1:9" s="4" customFormat="1" ht="23.25" customHeight="1">
      <c r="A19" s="35" t="s">
        <v>9</v>
      </c>
      <c r="B19" s="5"/>
      <c r="C19" s="6"/>
      <c r="D19" s="7"/>
      <c r="E19" s="8"/>
      <c r="F19" s="9"/>
      <c r="G19" s="7"/>
      <c r="H19" s="10"/>
      <c r="I19" s="11"/>
    </row>
    <row r="20" spans="1:9" s="4" customFormat="1" ht="23.25" customHeight="1">
      <c r="A20" s="20" t="s">
        <v>18</v>
      </c>
      <c r="B20" s="5">
        <f>IF(SUM(D20,G20)=0,"- ",SUM(D20,G20))</f>
        <v>121387750</v>
      </c>
      <c r="C20" s="12">
        <v>100.1</v>
      </c>
      <c r="D20" s="7">
        <f>IF(SUM(E20:F20)=0,"- ",SUM(E20:F20))</f>
        <v>77902749</v>
      </c>
      <c r="E20" s="21">
        <v>33126805</v>
      </c>
      <c r="F20" s="22">
        <v>44775944</v>
      </c>
      <c r="G20" s="7">
        <f>IF(SUM(H20:I20)=0,"- ",SUM(H20:I20))</f>
        <v>43485001</v>
      </c>
      <c r="H20" s="21">
        <v>17232341</v>
      </c>
      <c r="I20" s="23">
        <v>26252660</v>
      </c>
    </row>
    <row r="21" spans="1:9" s="4" customFormat="1" ht="23.25" customHeight="1">
      <c r="A21" s="20" t="s">
        <v>19</v>
      </c>
      <c r="B21" s="5">
        <f>IF(SUM(D21,G21)=0,"- ",SUM(D21,G21))</f>
        <v>119171168</v>
      </c>
      <c r="C21" s="12">
        <f>IF(SUM(B20)=0,"- ",ROUND(SUM(B21/B20*100),1))</f>
        <v>98.2</v>
      </c>
      <c r="D21" s="7">
        <f>IF(SUM(E21:F21)=0,"- ",SUM(E21:F21))</f>
        <v>74407937</v>
      </c>
      <c r="E21" s="21">
        <v>31462625</v>
      </c>
      <c r="F21" s="22">
        <v>42945312</v>
      </c>
      <c r="G21" s="7">
        <f>IF(SUM(H21:I21)=0,"- ",SUM(H21:I21))</f>
        <v>44763231</v>
      </c>
      <c r="H21" s="21">
        <v>17844119</v>
      </c>
      <c r="I21" s="23">
        <v>26919112</v>
      </c>
    </row>
    <row r="22" spans="1:9" s="4" customFormat="1" ht="23.25" customHeight="1">
      <c r="A22" s="20" t="s">
        <v>20</v>
      </c>
      <c r="B22" s="5">
        <f>IF(SUM(D22,G22)=0,"- ",SUM(D22,G22))</f>
        <v>117014290</v>
      </c>
      <c r="C22" s="12">
        <f>IF(SUM(B21)=0,"- ",ROUND(SUM(B22/B21*100),1))</f>
        <v>98.2</v>
      </c>
      <c r="D22" s="7">
        <f>IF(SUM(E22:F22)=0,"- ",SUM(E22:F22))</f>
        <v>73695858</v>
      </c>
      <c r="E22" s="21">
        <v>31141288</v>
      </c>
      <c r="F22" s="22">
        <v>42554570</v>
      </c>
      <c r="G22" s="7">
        <f>IF(SUM(H22:I22)=0,"- ",SUM(H22:I22))</f>
        <v>43318432</v>
      </c>
      <c r="H22" s="21">
        <v>17462551</v>
      </c>
      <c r="I22" s="23">
        <v>25855881</v>
      </c>
    </row>
    <row r="23" spans="1:9" s="4" customFormat="1" ht="23.25" customHeight="1">
      <c r="A23" s="20" t="s">
        <v>21</v>
      </c>
      <c r="B23" s="5">
        <f>IF(SUM(D23,G23)=0,"- ",SUM(D23,G23))</f>
        <v>114741049</v>
      </c>
      <c r="C23" s="12">
        <f>IF(SUM(B22)=0,"- ",ROUND(SUM(B23/B22*100),1))</f>
        <v>98.1</v>
      </c>
      <c r="D23" s="7">
        <f>IF(SUM(E23:F23)=0,"- ",SUM(E23:F23))</f>
        <v>74488202</v>
      </c>
      <c r="E23" s="21">
        <v>31591035</v>
      </c>
      <c r="F23" s="22">
        <v>42897167</v>
      </c>
      <c r="G23" s="7">
        <f>IF(SUM(H23:I23)=0,"- ",SUM(H23:I23))</f>
        <v>40252847</v>
      </c>
      <c r="H23" s="21">
        <v>16307751</v>
      </c>
      <c r="I23" s="23">
        <v>23945096</v>
      </c>
    </row>
    <row r="24" spans="1:9" s="4" customFormat="1" ht="23.25" customHeight="1">
      <c r="A24" s="24" t="s">
        <v>22</v>
      </c>
      <c r="B24" s="13">
        <f>IF(SUM(D24,G24)=0,"- ",SUM(D24,G24))</f>
        <v>109122677</v>
      </c>
      <c r="C24" s="14">
        <f>IF(SUM(B23)=0,"- ",ROUND(SUM(B24/B23*100),1))</f>
        <v>95.1</v>
      </c>
      <c r="D24" s="13">
        <f>IF(SUM(E24:F24)=0,"- ",SUM(E24:F24))</f>
        <v>68931995</v>
      </c>
      <c r="E24" s="25">
        <v>30624258</v>
      </c>
      <c r="F24" s="26">
        <v>38307737</v>
      </c>
      <c r="G24" s="13">
        <f>IF(SUM(H24:I24)=0,"- ",SUM(H24:I24))</f>
        <v>40190682</v>
      </c>
      <c r="H24" s="25">
        <v>14627836</v>
      </c>
      <c r="I24" s="27">
        <v>25562846</v>
      </c>
    </row>
    <row r="25" spans="1:9" s="4" customFormat="1" ht="23.25" customHeight="1">
      <c r="A25" s="35" t="s">
        <v>10</v>
      </c>
      <c r="B25" s="5"/>
      <c r="C25" s="6"/>
      <c r="D25" s="7"/>
      <c r="E25" s="8"/>
      <c r="F25" s="9"/>
      <c r="G25" s="7"/>
      <c r="H25" s="10"/>
      <c r="I25" s="11"/>
    </row>
    <row r="26" spans="1:9" s="4" customFormat="1" ht="23.25" customHeight="1">
      <c r="A26" s="20" t="s">
        <v>18</v>
      </c>
      <c r="B26" s="5">
        <f>IF(SUM(D26,G26)=0,"- ",SUM(D26,G26))</f>
        <v>86403017</v>
      </c>
      <c r="C26" s="12">
        <v>98.1</v>
      </c>
      <c r="D26" s="7">
        <f>IF(SUM(E26:F26)=0,"- ",SUM(E26:F26))</f>
        <v>36209620</v>
      </c>
      <c r="E26" s="21">
        <v>8708442</v>
      </c>
      <c r="F26" s="22">
        <v>27501178</v>
      </c>
      <c r="G26" s="7">
        <f>IF(SUM(H26:I26)=0,"- ",SUM(H26:I26))</f>
        <v>50193397</v>
      </c>
      <c r="H26" s="21">
        <v>22308389</v>
      </c>
      <c r="I26" s="28">
        <v>27885008</v>
      </c>
    </row>
    <row r="27" spans="1:9" s="4" customFormat="1" ht="23.25" customHeight="1">
      <c r="A27" s="20" t="s">
        <v>19</v>
      </c>
      <c r="B27" s="5">
        <f>IF(SUM(D27,G27)=0,"- ",SUM(D27,G27))</f>
        <v>86978280</v>
      </c>
      <c r="C27" s="12">
        <f>IF(SUM(B26)=0,"- ",ROUND(SUM(B27/B26*100),1))</f>
        <v>100.7</v>
      </c>
      <c r="D27" s="7">
        <f>IF(SUM(E27:F27)=0,"- ",SUM(E27:F27))</f>
        <v>36479634</v>
      </c>
      <c r="E27" s="21">
        <v>8980235</v>
      </c>
      <c r="F27" s="22">
        <v>27499399</v>
      </c>
      <c r="G27" s="7">
        <f>IF(SUM(H27:I27)=0,"- ",SUM(H27:I27))</f>
        <v>50498646</v>
      </c>
      <c r="H27" s="21">
        <v>22288168</v>
      </c>
      <c r="I27" s="28">
        <v>28210478</v>
      </c>
    </row>
    <row r="28" spans="1:9" s="4" customFormat="1" ht="23.25" customHeight="1">
      <c r="A28" s="20" t="s">
        <v>20</v>
      </c>
      <c r="B28" s="5">
        <f>IF(SUM(D28,G28)=0,"- ",SUM(D28,G28))</f>
        <v>86475366</v>
      </c>
      <c r="C28" s="12">
        <f>IF(SUM(B27)=0,"- ",ROUND(SUM(B28/B27*100),1))</f>
        <v>99.4</v>
      </c>
      <c r="D28" s="7">
        <f>IF(SUM(E28:F28)=0,"- ",SUM(E28:F28))</f>
        <v>36683936</v>
      </c>
      <c r="E28" s="21">
        <v>9253254</v>
      </c>
      <c r="F28" s="22">
        <v>27430682</v>
      </c>
      <c r="G28" s="7">
        <f>IF(SUM(H28:I28)=0,"- ",SUM(H28:I28))</f>
        <v>49791430</v>
      </c>
      <c r="H28" s="21">
        <v>22172280</v>
      </c>
      <c r="I28" s="28">
        <v>27619150</v>
      </c>
    </row>
    <row r="29" spans="1:9" s="4" customFormat="1" ht="23.25" customHeight="1">
      <c r="A29" s="20" t="s">
        <v>21</v>
      </c>
      <c r="B29" s="5">
        <f>IF(SUM(D29,G29)=0,"- ",SUM(D29,G29))</f>
        <v>79972035</v>
      </c>
      <c r="C29" s="12">
        <f>IF(SUM(B28)=0,"- ",ROUND(SUM(B29/B28*100),1))</f>
        <v>92.5</v>
      </c>
      <c r="D29" s="7">
        <f>IF(SUM(E29:F29)=0,"- ",SUM(E29:F29))</f>
        <v>34655856</v>
      </c>
      <c r="E29" s="21">
        <v>9692984</v>
      </c>
      <c r="F29" s="22">
        <v>24962872</v>
      </c>
      <c r="G29" s="7">
        <f>IF(SUM(H29:I29)=0,"- ",SUM(H29:I29))</f>
        <v>45316179</v>
      </c>
      <c r="H29" s="21">
        <v>20042622</v>
      </c>
      <c r="I29" s="28">
        <v>25273557</v>
      </c>
    </row>
    <row r="30" spans="1:9" s="4" customFormat="1" ht="23.25" customHeight="1">
      <c r="A30" s="24" t="s">
        <v>22</v>
      </c>
      <c r="B30" s="13">
        <f>IF(SUM(D30,G30)=0,"- ",SUM(D30,G30))</f>
        <v>82033622</v>
      </c>
      <c r="C30" s="14">
        <f>IF(SUM(B29)=0,"- ",ROUND(SUM(B30/B29*100),1))</f>
        <v>102.6</v>
      </c>
      <c r="D30" s="13">
        <f>IF(SUM(E30:F30)=0,"- ",SUM(E30:F30))</f>
        <v>34111827</v>
      </c>
      <c r="E30" s="25">
        <v>9363099</v>
      </c>
      <c r="F30" s="26">
        <v>24748728</v>
      </c>
      <c r="G30" s="13">
        <f>IF(SUM(H30:I30)=0,"- ",SUM(H30:I30))</f>
        <v>47921795</v>
      </c>
      <c r="H30" s="21">
        <v>21175112</v>
      </c>
      <c r="I30" s="29">
        <v>26746683</v>
      </c>
    </row>
    <row r="31" spans="1:9" s="4" customFormat="1" ht="23.25" customHeight="1">
      <c r="A31" s="35" t="s">
        <v>11</v>
      </c>
      <c r="B31" s="5"/>
      <c r="C31" s="6"/>
      <c r="D31" s="7"/>
      <c r="E31" s="8"/>
      <c r="F31" s="9"/>
      <c r="G31" s="7"/>
      <c r="H31" s="10"/>
      <c r="I31" s="11"/>
    </row>
    <row r="32" spans="1:9" s="4" customFormat="1" ht="23.25" customHeight="1">
      <c r="A32" s="20" t="s">
        <v>18</v>
      </c>
      <c r="B32" s="5">
        <f>IF(SUM(D32,G32)=0,"- ",SUM(D32,G32))</f>
        <v>87205107</v>
      </c>
      <c r="C32" s="12">
        <v>100.2</v>
      </c>
      <c r="D32" s="7">
        <f>IF(SUM(E32:F32)=0,"- ",SUM(E32:F32))</f>
        <v>49029208</v>
      </c>
      <c r="E32" s="21">
        <v>22241334</v>
      </c>
      <c r="F32" s="22">
        <v>26787874</v>
      </c>
      <c r="G32" s="7">
        <f>IF(SUM(H32:I32)=0,"- ",SUM(H32:I32))</f>
        <v>38175899</v>
      </c>
      <c r="H32" s="21">
        <v>15907247</v>
      </c>
      <c r="I32" s="23">
        <v>22268652</v>
      </c>
    </row>
    <row r="33" spans="1:9" s="4" customFormat="1" ht="23.25" customHeight="1">
      <c r="A33" s="20" t="s">
        <v>19</v>
      </c>
      <c r="B33" s="5">
        <f>IF(SUM(D33,G33)=0,"- ",SUM(D33,G33))</f>
        <v>88353180</v>
      </c>
      <c r="C33" s="12">
        <f>IF(SUM(B32)=0,"- ",ROUND(SUM(B33/B32*100),1))</f>
        <v>101.3</v>
      </c>
      <c r="D33" s="7">
        <f>IF(SUM(E33:F33)=0,"- ",SUM(E33:F33))</f>
        <v>48936535</v>
      </c>
      <c r="E33" s="21">
        <v>21618186</v>
      </c>
      <c r="F33" s="22">
        <v>27318349</v>
      </c>
      <c r="G33" s="7">
        <f>IF(SUM(H33:I33)=0,"- ",SUM(H33:I33))</f>
        <v>39416645</v>
      </c>
      <c r="H33" s="21">
        <v>16471836</v>
      </c>
      <c r="I33" s="23">
        <v>22944809</v>
      </c>
    </row>
    <row r="34" spans="1:9" s="4" customFormat="1" ht="23.25" customHeight="1">
      <c r="A34" s="20" t="s">
        <v>20</v>
      </c>
      <c r="B34" s="5">
        <f>IF(SUM(D34,G34)=0,"- ",SUM(D34,G34))</f>
        <v>92386563</v>
      </c>
      <c r="C34" s="12">
        <f>IF(SUM(B33)=0,"- ",ROUND(SUM(B34/B33*100),1))</f>
        <v>104.6</v>
      </c>
      <c r="D34" s="7">
        <f>IF(SUM(E34:F34)=0,"- ",SUM(E34:F34))</f>
        <v>50293435</v>
      </c>
      <c r="E34" s="21">
        <v>22606633</v>
      </c>
      <c r="F34" s="22">
        <v>27686802</v>
      </c>
      <c r="G34" s="7">
        <f>IF(SUM(H34:I34)=0,"- ",SUM(H34:I34))</f>
        <v>42093128</v>
      </c>
      <c r="H34" s="21">
        <v>17639134</v>
      </c>
      <c r="I34" s="23">
        <v>24453994</v>
      </c>
    </row>
    <row r="35" spans="1:9" s="4" customFormat="1" ht="23.25" customHeight="1">
      <c r="A35" s="20" t="s">
        <v>21</v>
      </c>
      <c r="B35" s="5">
        <f>IF(SUM(D35,G35)=0,"- ",SUM(D35,G35))</f>
        <v>97001666</v>
      </c>
      <c r="C35" s="12">
        <f>IF(SUM(B34)=0,"- ",ROUND(SUM(B35/B34*100),1))</f>
        <v>105</v>
      </c>
      <c r="D35" s="7">
        <f>IF(SUM(E35:F35)=0,"- ",SUM(E35:F35))</f>
        <v>51185044</v>
      </c>
      <c r="E35" s="21">
        <v>23296621</v>
      </c>
      <c r="F35" s="22">
        <v>27888423</v>
      </c>
      <c r="G35" s="7">
        <f>IF(SUM(H35:I35)=0,"- ",SUM(H35:I35))</f>
        <v>45816622</v>
      </c>
      <c r="H35" s="21">
        <v>18838908</v>
      </c>
      <c r="I35" s="23">
        <v>26977714</v>
      </c>
    </row>
    <row r="36" spans="1:9" s="4" customFormat="1" ht="23.25" customHeight="1" thickBot="1">
      <c r="A36" s="30" t="s">
        <v>22</v>
      </c>
      <c r="B36" s="15">
        <f>IF(SUM(D36,G36)=0,"- ",SUM(D36,G36))</f>
        <v>98313779</v>
      </c>
      <c r="C36" s="16">
        <f>IF(SUM(B35)=0,"- ",ROUND(SUM(B36/B35*100),1))</f>
        <v>101.4</v>
      </c>
      <c r="D36" s="15">
        <f>IF(SUM(E36:F36)=0,"- ",SUM(E36:F36))</f>
        <v>51726204</v>
      </c>
      <c r="E36" s="31">
        <v>23307248</v>
      </c>
      <c r="F36" s="32">
        <v>28418956</v>
      </c>
      <c r="G36" s="15">
        <f>IF(SUM(H36:I36)=0,"- ",SUM(H36:I36))</f>
        <v>46587575</v>
      </c>
      <c r="H36" s="31">
        <v>18997909</v>
      </c>
      <c r="I36" s="33">
        <v>27589666</v>
      </c>
    </row>
    <row r="37" spans="1:9" ht="13.5">
      <c r="A37" s="36" t="s">
        <v>17</v>
      </c>
      <c r="B37" s="17"/>
      <c r="C37" s="17"/>
      <c r="D37" s="17"/>
      <c r="E37" s="17"/>
      <c r="F37" s="17"/>
      <c r="G37" s="17"/>
      <c r="H37" s="17"/>
      <c r="I37" s="17"/>
    </row>
    <row r="38" s="19" customFormat="1" ht="21.75" customHeight="1">
      <c r="A38" s="18"/>
    </row>
  </sheetData>
  <sheetProtection/>
  <mergeCells count="13">
    <mergeCell ref="A2:I2"/>
    <mergeCell ref="D4:F4"/>
    <mergeCell ref="G4:I4"/>
    <mergeCell ref="A1:I1"/>
    <mergeCell ref="B4:B6"/>
    <mergeCell ref="A4:A6"/>
    <mergeCell ref="C4:C6"/>
    <mergeCell ref="D5:D6"/>
    <mergeCell ref="E5:E6"/>
    <mergeCell ref="F5:F6"/>
    <mergeCell ref="I5:I6"/>
    <mergeCell ref="G5:G6"/>
    <mergeCell ref="H5:H6"/>
  </mergeCells>
  <printOptions horizontalCentered="1"/>
  <pageMargins left="0.45" right="0.38" top="0.6299212598425197" bottom="0.5905511811023623" header="0.3937007874015748" footer="0"/>
  <pageSetup horizontalDpi="300" verticalDpi="300" orientation="portrait" paperSize="9" r:id="rId1"/>
  <headerFooter alignWithMargins="0">
    <oddHeader>&amp;C&amp;"ＭＳ 明朝,太字"&amp;16五大港海上出入貨物　年次比較表（５年比較）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2001-10-05T02:50:12Z</cp:lastPrinted>
  <dcterms:created xsi:type="dcterms:W3CDTF">1997-01-08T22:48:59Z</dcterms:created>
  <dcterms:modified xsi:type="dcterms:W3CDTF">2017-08-25T04:51:57Z</dcterms:modified>
  <cp:category/>
  <cp:version/>
  <cp:contentType/>
  <cp:contentStatus/>
</cp:coreProperties>
</file>