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9135" activeTab="0"/>
  </bookViews>
  <sheets>
    <sheet name="五大港外貿貨物　品種別表" sheetId="1" r:id="rId1"/>
  </sheets>
  <definedNames>
    <definedName name="_xlnm.Print_Area" localSheetId="0">'五大港外貿貨物　品種別表'!$A$2:$O$97</definedName>
    <definedName name="_xlnm.Print_Titles" localSheetId="0">'五大港外貿貨物　品種別表'!$2:$4</definedName>
  </definedNames>
  <calcPr fullCalcOnLoad="1"/>
</workbook>
</file>

<file path=xl/sharedStrings.xml><?xml version="1.0" encoding="utf-8"?>
<sst xmlns="http://schemas.openxmlformats.org/spreadsheetml/2006/main" count="225" uniqueCount="111">
  <si>
    <t>五大港外貿貨物　品種別表</t>
  </si>
  <si>
    <t>(単位：トン)</t>
  </si>
  <si>
    <t>品　種</t>
  </si>
  <si>
    <t>輸　　　出</t>
  </si>
  <si>
    <t>輸　　　入</t>
  </si>
  <si>
    <t>名古屋港</t>
  </si>
  <si>
    <t>東京港</t>
  </si>
  <si>
    <t>横浜港</t>
  </si>
  <si>
    <t>大阪港</t>
  </si>
  <si>
    <t>神戸港</t>
  </si>
  <si>
    <t>合    計</t>
  </si>
  <si>
    <t>農水産品</t>
  </si>
  <si>
    <t xml:space="preserve"> 1 麦</t>
  </si>
  <si>
    <t xml:space="preserve">- </t>
  </si>
  <si>
    <t xml:space="preserve"> 2 米</t>
  </si>
  <si>
    <t xml:space="preserve"> 3 とうもろこし</t>
  </si>
  <si>
    <t xml:space="preserve"> 4 豆類</t>
  </si>
  <si>
    <t xml:space="preserve"> 5 その他雑穀</t>
  </si>
  <si>
    <t xml:space="preserve"> 6 野菜･果物</t>
  </si>
  <si>
    <t xml:space="preserve"> 7 綿花</t>
  </si>
  <si>
    <t xml:space="preserve"> 8 その他農産品</t>
  </si>
  <si>
    <t xml:space="preserve"> 9 羊毛</t>
  </si>
  <si>
    <t>10 その他畜産品</t>
  </si>
  <si>
    <t>11 水産品</t>
  </si>
  <si>
    <t>計</t>
  </si>
  <si>
    <t>林産品</t>
  </si>
  <si>
    <t>12 原木</t>
  </si>
  <si>
    <t>13 製材</t>
  </si>
  <si>
    <t>14 樹脂類</t>
  </si>
  <si>
    <t>15 木材チップ</t>
  </si>
  <si>
    <t xml:space="preserve">- </t>
  </si>
  <si>
    <t>16 その他林産品</t>
  </si>
  <si>
    <t>17 薪炭</t>
  </si>
  <si>
    <t>鉱産品</t>
  </si>
  <si>
    <t>18 石炭</t>
  </si>
  <si>
    <t>19 鉄鉱石</t>
  </si>
  <si>
    <t>20 金属鉱</t>
  </si>
  <si>
    <t>21 砂利･砂</t>
  </si>
  <si>
    <t>22 石材</t>
  </si>
  <si>
    <t>23 原油</t>
  </si>
  <si>
    <t>24 りん鉱石</t>
  </si>
  <si>
    <t>25 石灰石</t>
  </si>
  <si>
    <t>26 原塩</t>
  </si>
  <si>
    <t>27 非金属鉱物</t>
  </si>
  <si>
    <t>金属機械工業品</t>
  </si>
  <si>
    <t>28 鉄鋼</t>
  </si>
  <si>
    <t>29 鋼材</t>
  </si>
  <si>
    <t>30 非鉄金属</t>
  </si>
  <si>
    <t>31 金属製品</t>
  </si>
  <si>
    <t>32 鉄道車両</t>
  </si>
  <si>
    <t>33 完成自動車</t>
  </si>
  <si>
    <t>34 その他輸送用車両</t>
  </si>
  <si>
    <t>35 二輪自動車</t>
  </si>
  <si>
    <t>36 自動車部品</t>
  </si>
  <si>
    <t>37 その他輸送機械</t>
  </si>
  <si>
    <t>38 産業機械</t>
  </si>
  <si>
    <t>39 電気機械</t>
  </si>
  <si>
    <t>40 測量･光学･医療用機械</t>
  </si>
  <si>
    <t>41 事務用機器</t>
  </si>
  <si>
    <t>42 その他機械</t>
  </si>
  <si>
    <t>化学工業品</t>
  </si>
  <si>
    <t>43 陶磁器</t>
  </si>
  <si>
    <t>44 セメント</t>
  </si>
  <si>
    <t>45 ガラス類</t>
  </si>
  <si>
    <t>46 窯業品</t>
  </si>
  <si>
    <t>47 重油</t>
  </si>
  <si>
    <t>48 揮発油</t>
  </si>
  <si>
    <t>49 その他の石油</t>
  </si>
  <si>
    <t xml:space="preserve">- </t>
  </si>
  <si>
    <t>50 ＬＮＧ(液化天然ガス)</t>
  </si>
  <si>
    <t>51 ＬＰＧ(液化石油ガス)</t>
  </si>
  <si>
    <t>52 その他石油製品</t>
  </si>
  <si>
    <t>53 コークス</t>
  </si>
  <si>
    <t>54 石炭製品</t>
  </si>
  <si>
    <t xml:space="preserve">- </t>
  </si>
  <si>
    <t>55 化学薬品</t>
  </si>
  <si>
    <t>56 化学肥料</t>
  </si>
  <si>
    <t>57 その他化学工業品</t>
  </si>
  <si>
    <t>計</t>
  </si>
  <si>
    <t>軽工業品</t>
  </si>
  <si>
    <t>58 紙･パルプ</t>
  </si>
  <si>
    <t>59 糸及び紡績半製品</t>
  </si>
  <si>
    <t>60 その他繊維工業品</t>
  </si>
  <si>
    <t>61 砂糖</t>
  </si>
  <si>
    <t>62 製造食品</t>
  </si>
  <si>
    <t>63 飲料</t>
  </si>
  <si>
    <t>64 水</t>
  </si>
  <si>
    <t>65 たばこ</t>
  </si>
  <si>
    <t>66 その他食料工業品</t>
  </si>
  <si>
    <t>雑工業品</t>
  </si>
  <si>
    <t>67 がん具</t>
  </si>
  <si>
    <t>68 衣服･身廻品･はきもの</t>
  </si>
  <si>
    <t>69 文具･運動用品類</t>
  </si>
  <si>
    <t>70 家具装備品</t>
  </si>
  <si>
    <t>71 その他日用品</t>
  </si>
  <si>
    <t>72 ゴム製品</t>
  </si>
  <si>
    <t>73 木製品</t>
  </si>
  <si>
    <t>74 その他製造工業品</t>
  </si>
  <si>
    <t>特殊品</t>
  </si>
  <si>
    <t>75 金属くず</t>
  </si>
  <si>
    <t>76 再利用資材</t>
  </si>
  <si>
    <t>77 動植物性製造飼肥料</t>
  </si>
  <si>
    <t>78 廃棄物</t>
  </si>
  <si>
    <t>79 廃土砂</t>
  </si>
  <si>
    <t>80 輸送用容器</t>
  </si>
  <si>
    <t>81 取合せ品</t>
  </si>
  <si>
    <t>82 分類不能のもの</t>
  </si>
  <si>
    <t xml:space="preserve">- </t>
  </si>
  <si>
    <t>計</t>
  </si>
  <si>
    <t>(注)一部速報値で記載のため、後日数値変更あり</t>
  </si>
  <si>
    <t xml:space="preserve">-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</si>
</sst>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;[Red]\-#,##0.0"/>
    <numFmt numFmtId="178" formatCode="#,##0.000;[Red]\-#,##0.000"/>
    <numFmt numFmtId="179" formatCode="#,##0.0_ ;[Red]\-#,##0.0\ "/>
    <numFmt numFmtId="180" formatCode="#,##0;[Red]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61" applyFont="1" applyFill="1">
      <alignment/>
      <protection/>
    </xf>
    <xf numFmtId="0" fontId="4" fillId="0" borderId="0" xfId="61" applyFont="1" applyFill="1" applyAlignment="1">
      <alignment shrinkToFit="1"/>
      <protection/>
    </xf>
    <xf numFmtId="38" fontId="4" fillId="0" borderId="0" xfId="48" applyFont="1" applyFill="1" applyAlignment="1">
      <alignment/>
    </xf>
    <xf numFmtId="177" fontId="4" fillId="0" borderId="0" xfId="61" applyNumberFormat="1" applyFont="1" applyFill="1" applyAlignment="1">
      <alignment/>
      <protection/>
    </xf>
    <xf numFmtId="0" fontId="4" fillId="0" borderId="0" xfId="61" applyFont="1" applyFill="1">
      <alignment/>
      <protection/>
    </xf>
    <xf numFmtId="38" fontId="6" fillId="0" borderId="0" xfId="48" applyFont="1" applyFill="1" applyBorder="1" applyAlignment="1">
      <alignment horizontal="center" vertical="center"/>
    </xf>
    <xf numFmtId="0" fontId="6" fillId="0" borderId="0" xfId="61" applyFont="1" applyFill="1">
      <alignment/>
      <protection/>
    </xf>
    <xf numFmtId="38" fontId="2" fillId="0" borderId="0" xfId="48" applyFont="1" applyFill="1" applyBorder="1" applyAlignment="1">
      <alignment horizontal="center" vertical="center"/>
    </xf>
    <xf numFmtId="38" fontId="7" fillId="0" borderId="0" xfId="48" applyNumberFormat="1" applyFont="1" applyFill="1" applyBorder="1" applyAlignment="1">
      <alignment horizontal="right" vertical="center" shrinkToFit="1"/>
    </xf>
    <xf numFmtId="0" fontId="8" fillId="0" borderId="0" xfId="61" applyFont="1" applyFill="1">
      <alignment/>
      <protection/>
    </xf>
    <xf numFmtId="38" fontId="6" fillId="0" borderId="0" xfId="48" applyNumberFormat="1" applyFont="1" applyFill="1" applyBorder="1" applyAlignment="1" quotePrefix="1">
      <alignment horizontal="right" vertical="center" shrinkToFit="1"/>
    </xf>
    <xf numFmtId="38" fontId="7" fillId="0" borderId="0" xfId="48" applyNumberFormat="1" applyFont="1" applyFill="1" applyBorder="1" applyAlignment="1" quotePrefix="1">
      <alignment horizontal="right" vertical="center" shrinkToFit="1"/>
    </xf>
    <xf numFmtId="0" fontId="4" fillId="0" borderId="0" xfId="61" applyFont="1" applyFill="1" applyBorder="1">
      <alignment/>
      <protection/>
    </xf>
    <xf numFmtId="0" fontId="8" fillId="0" borderId="0" xfId="61" applyFont="1" applyFill="1" applyBorder="1">
      <alignment/>
      <protection/>
    </xf>
    <xf numFmtId="38" fontId="2" fillId="0" borderId="0" xfId="48" applyFont="1" applyFill="1" applyAlignment="1">
      <alignment/>
    </xf>
    <xf numFmtId="38" fontId="2" fillId="0" borderId="0" xfId="48" applyFont="1" applyFill="1" applyBorder="1" applyAlignment="1">
      <alignment/>
    </xf>
    <xf numFmtId="177" fontId="2" fillId="0" borderId="0" xfId="61" applyNumberFormat="1" applyFont="1" applyFill="1">
      <alignment/>
      <protection/>
    </xf>
    <xf numFmtId="0" fontId="2" fillId="0" borderId="0" xfId="61" applyFont="1" applyFill="1" applyAlignment="1">
      <alignment shrinkToFit="1"/>
      <protection/>
    </xf>
    <xf numFmtId="38" fontId="2" fillId="0" borderId="0" xfId="48" applyFont="1" applyFill="1" applyAlignment="1">
      <alignment/>
    </xf>
    <xf numFmtId="0" fontId="2" fillId="0" borderId="0" xfId="61" applyFont="1" applyFill="1" applyAlignment="1">
      <alignment/>
      <protection/>
    </xf>
    <xf numFmtId="38" fontId="4" fillId="0" borderId="0" xfId="48" applyFont="1" applyFill="1" applyBorder="1" applyAlignment="1">
      <alignment horizontal="right" vertical="center"/>
    </xf>
    <xf numFmtId="0" fontId="7" fillId="0" borderId="10" xfId="61" applyFont="1" applyFill="1" applyBorder="1" applyAlignment="1">
      <alignment horizontal="center" vertical="center" shrinkToFit="1"/>
      <protection/>
    </xf>
    <xf numFmtId="0" fontId="7" fillId="0" borderId="0" xfId="61" applyFont="1" applyFill="1" applyBorder="1" applyAlignment="1">
      <alignment horizontal="center" vertical="center" shrinkToFit="1"/>
      <protection/>
    </xf>
    <xf numFmtId="0" fontId="7" fillId="0" borderId="11" xfId="61" applyFont="1" applyFill="1" applyBorder="1" applyAlignment="1">
      <alignment horizontal="center" vertical="center" shrinkToFit="1"/>
      <protection/>
    </xf>
    <xf numFmtId="0" fontId="6" fillId="0" borderId="0" xfId="61" applyFont="1" applyFill="1" applyBorder="1" applyAlignment="1">
      <alignment horizontal="left" vertical="center" shrinkToFit="1"/>
      <protection/>
    </xf>
    <xf numFmtId="0" fontId="6" fillId="0" borderId="12" xfId="61" applyFont="1" applyFill="1" applyBorder="1" applyAlignment="1">
      <alignment horizontal="left" vertical="center" shrinkToFit="1"/>
      <protection/>
    </xf>
    <xf numFmtId="38" fontId="4" fillId="0" borderId="11" xfId="48" applyFont="1" applyFill="1" applyBorder="1" applyAlignment="1">
      <alignment horizontal="right"/>
    </xf>
    <xf numFmtId="38" fontId="5" fillId="0" borderId="13" xfId="48" applyFont="1" applyFill="1" applyBorder="1" applyAlignment="1">
      <alignment horizontal="center" vertical="center"/>
    </xf>
    <xf numFmtId="38" fontId="5" fillId="0" borderId="14" xfId="48" applyFont="1" applyFill="1" applyBorder="1" applyAlignment="1">
      <alignment horizontal="center" vertical="center"/>
    </xf>
    <xf numFmtId="177" fontId="5" fillId="0" borderId="14" xfId="61" applyNumberFormat="1" applyFont="1" applyFill="1" applyBorder="1" applyAlignment="1">
      <alignment horizontal="center" vertical="center"/>
      <protection/>
    </xf>
    <xf numFmtId="38" fontId="5" fillId="0" borderId="15" xfId="48" applyFont="1" applyFill="1" applyBorder="1" applyAlignment="1">
      <alignment horizontal="center" vertical="center"/>
    </xf>
    <xf numFmtId="38" fontId="7" fillId="0" borderId="16" xfId="48" applyNumberFormat="1" applyFont="1" applyFill="1" applyBorder="1" applyAlignment="1">
      <alignment horizontal="right" vertical="center" shrinkToFit="1"/>
    </xf>
    <xf numFmtId="38" fontId="7" fillId="0" borderId="17" xfId="48" applyNumberFormat="1" applyFont="1" applyFill="1" applyBorder="1" applyAlignment="1">
      <alignment horizontal="right" vertical="center" shrinkToFit="1"/>
    </xf>
    <xf numFmtId="38" fontId="7" fillId="0" borderId="18" xfId="48" applyNumberFormat="1" applyFont="1" applyFill="1" applyBorder="1" applyAlignment="1">
      <alignment horizontal="right" vertical="center" shrinkToFit="1"/>
    </xf>
    <xf numFmtId="38" fontId="6" fillId="0" borderId="19" xfId="48" applyNumberFormat="1" applyFont="1" applyFill="1" applyBorder="1" applyAlignment="1" quotePrefix="1">
      <alignment horizontal="right" vertical="center" shrinkToFit="1"/>
    </xf>
    <xf numFmtId="38" fontId="6" fillId="0" borderId="20" xfId="48" applyNumberFormat="1" applyFont="1" applyFill="1" applyBorder="1" applyAlignment="1" quotePrefix="1">
      <alignment horizontal="right" vertical="center" shrinkToFit="1"/>
    </xf>
    <xf numFmtId="38" fontId="6" fillId="0" borderId="21" xfId="48" applyNumberFormat="1" applyFont="1" applyFill="1" applyBorder="1" applyAlignment="1" quotePrefix="1">
      <alignment horizontal="right" vertical="center" shrinkToFit="1"/>
    </xf>
    <xf numFmtId="38" fontId="6" fillId="0" borderId="16" xfId="48" applyNumberFormat="1" applyFont="1" applyFill="1" applyBorder="1" applyAlignment="1" quotePrefix="1">
      <alignment horizontal="right" vertical="center" shrinkToFit="1"/>
    </xf>
    <xf numFmtId="38" fontId="6" fillId="0" borderId="17" xfId="48" applyNumberFormat="1" applyFont="1" applyFill="1" applyBorder="1" applyAlignment="1" quotePrefix="1">
      <alignment horizontal="right" vertical="center" shrinkToFit="1"/>
    </xf>
    <xf numFmtId="38" fontId="6" fillId="0" borderId="18" xfId="48" applyNumberFormat="1" applyFont="1" applyFill="1" applyBorder="1" applyAlignment="1" quotePrefix="1">
      <alignment horizontal="right" vertical="center" shrinkToFit="1"/>
    </xf>
    <xf numFmtId="38" fontId="7" fillId="0" borderId="22" xfId="48" applyNumberFormat="1" applyFont="1" applyFill="1" applyBorder="1" applyAlignment="1" quotePrefix="1">
      <alignment horizontal="right" vertical="center" shrinkToFit="1"/>
    </xf>
    <xf numFmtId="38" fontId="7" fillId="0" borderId="23" xfId="48" applyNumberFormat="1" applyFont="1" applyFill="1" applyBorder="1" applyAlignment="1" quotePrefix="1">
      <alignment horizontal="right" vertical="center" shrinkToFit="1"/>
    </xf>
    <xf numFmtId="38" fontId="7" fillId="0" borderId="24" xfId="48" applyNumberFormat="1" applyFont="1" applyFill="1" applyBorder="1" applyAlignment="1" quotePrefix="1">
      <alignment horizontal="right" vertical="center" shrinkToFit="1"/>
    </xf>
    <xf numFmtId="38" fontId="7" fillId="0" borderId="16" xfId="48" applyNumberFormat="1" applyFont="1" applyFill="1" applyBorder="1" applyAlignment="1" quotePrefix="1">
      <alignment horizontal="right" vertical="center" shrinkToFit="1"/>
    </xf>
    <xf numFmtId="38" fontId="7" fillId="0" borderId="17" xfId="48" applyNumberFormat="1" applyFont="1" applyFill="1" applyBorder="1" applyAlignment="1" quotePrefix="1">
      <alignment horizontal="right" vertical="center" shrinkToFit="1"/>
    </xf>
    <xf numFmtId="38" fontId="7" fillId="0" borderId="18" xfId="48" applyNumberFormat="1" applyFont="1" applyFill="1" applyBorder="1" applyAlignment="1" quotePrefix="1">
      <alignment horizontal="right" vertical="center" shrinkToFit="1"/>
    </xf>
    <xf numFmtId="38" fontId="7" fillId="0" borderId="25" xfId="48" applyNumberFormat="1" applyFont="1" applyFill="1" applyBorder="1" applyAlignment="1" quotePrefix="1">
      <alignment horizontal="right" vertical="center" shrinkToFit="1"/>
    </xf>
    <xf numFmtId="38" fontId="7" fillId="0" borderId="26" xfId="48" applyNumberFormat="1" applyFont="1" applyFill="1" applyBorder="1" applyAlignment="1" quotePrefix="1">
      <alignment horizontal="right" vertical="center" shrinkToFit="1"/>
    </xf>
    <xf numFmtId="38" fontId="7" fillId="0" borderId="27" xfId="48" applyNumberFormat="1" applyFont="1" applyFill="1" applyBorder="1" applyAlignment="1" quotePrefix="1">
      <alignment horizontal="right" vertical="center" shrinkToFit="1"/>
    </xf>
    <xf numFmtId="38" fontId="7" fillId="0" borderId="25" xfId="48" applyNumberFormat="1" applyFont="1" applyFill="1" applyBorder="1" applyAlignment="1">
      <alignment horizontal="right" vertical="center" shrinkToFit="1"/>
    </xf>
    <xf numFmtId="38" fontId="7" fillId="0" borderId="26" xfId="48" applyNumberFormat="1" applyFont="1" applyFill="1" applyBorder="1" applyAlignment="1">
      <alignment horizontal="right" vertical="center" shrinkToFit="1"/>
    </xf>
    <xf numFmtId="38" fontId="7" fillId="0" borderId="27" xfId="48" applyNumberFormat="1" applyFont="1" applyFill="1" applyBorder="1" applyAlignment="1">
      <alignment horizontal="right" vertical="center" shrinkToFit="1"/>
    </xf>
    <xf numFmtId="0" fontId="2" fillId="0" borderId="0" xfId="61" applyFont="1" applyFill="1" applyAlignment="1">
      <alignment horizontal="left" vertical="top"/>
      <protection/>
    </xf>
    <xf numFmtId="0" fontId="6" fillId="0" borderId="28" xfId="61" applyFont="1" applyFill="1" applyBorder="1" applyAlignment="1">
      <alignment horizontal="center" vertical="top" textRotation="255"/>
      <protection/>
    </xf>
    <xf numFmtId="0" fontId="6" fillId="0" borderId="29" xfId="61" applyFont="1" applyFill="1" applyBorder="1" applyAlignment="1">
      <alignment horizontal="center" vertical="top" textRotation="255"/>
      <protection/>
    </xf>
    <xf numFmtId="177" fontId="3" fillId="0" borderId="0" xfId="48" applyNumberFormat="1" applyFont="1" applyFill="1" applyAlignment="1">
      <alignment horizontal="center" shrinkToFit="1"/>
    </xf>
    <xf numFmtId="0" fontId="6" fillId="0" borderId="30" xfId="61" applyFont="1" applyFill="1" applyBorder="1" applyAlignment="1">
      <alignment horizontal="center" vertical="top" textRotation="255"/>
      <protection/>
    </xf>
    <xf numFmtId="0" fontId="6" fillId="0" borderId="31" xfId="61" applyFont="1" applyFill="1" applyBorder="1" applyAlignment="1">
      <alignment horizontal="center" vertical="top" textRotation="255"/>
      <protection/>
    </xf>
    <xf numFmtId="0" fontId="5" fillId="0" borderId="32" xfId="61" applyFont="1" applyFill="1" applyBorder="1" applyAlignment="1">
      <alignment horizontal="center" vertical="center" shrinkToFit="1"/>
      <protection/>
    </xf>
    <xf numFmtId="0" fontId="5" fillId="0" borderId="33" xfId="61" applyFont="1" applyFill="1" applyBorder="1" applyAlignment="1">
      <alignment horizontal="center" vertical="center" shrinkToFit="1"/>
      <protection/>
    </xf>
    <xf numFmtId="0" fontId="5" fillId="0" borderId="34" xfId="61" applyFont="1" applyFill="1" applyBorder="1" applyAlignment="1">
      <alignment horizontal="center" vertical="center" shrinkToFit="1"/>
      <protection/>
    </xf>
    <xf numFmtId="0" fontId="5" fillId="0" borderId="10" xfId="61" applyFont="1" applyFill="1" applyBorder="1" applyAlignment="1">
      <alignment horizontal="center" vertical="center" shrinkToFit="1"/>
      <protection/>
    </xf>
    <xf numFmtId="0" fontId="7" fillId="0" borderId="34" xfId="61" applyFont="1" applyFill="1" applyBorder="1" applyAlignment="1">
      <alignment horizontal="center" vertical="center" shrinkToFit="1"/>
      <protection/>
    </xf>
    <xf numFmtId="0" fontId="7" fillId="0" borderId="10" xfId="61" applyFont="1" applyFill="1" applyBorder="1" applyAlignment="1">
      <alignment horizontal="center" vertical="center" shrinkToFit="1"/>
      <protection/>
    </xf>
    <xf numFmtId="38" fontId="5" fillId="0" borderId="35" xfId="48" applyFont="1" applyFill="1" applyBorder="1" applyAlignment="1">
      <alignment horizontal="center" vertical="center"/>
    </xf>
    <xf numFmtId="38" fontId="5" fillId="0" borderId="36" xfId="48" applyFont="1" applyFill="1" applyBorder="1" applyAlignment="1">
      <alignment horizontal="center" vertical="center"/>
    </xf>
    <xf numFmtId="38" fontId="5" fillId="0" borderId="37" xfId="48" applyFont="1" applyFill="1" applyBorder="1" applyAlignment="1">
      <alignment horizontal="center" vertical="center"/>
    </xf>
    <xf numFmtId="0" fontId="4" fillId="0" borderId="33" xfId="61" applyFont="1" applyFill="1" applyBorder="1" applyAlignment="1">
      <alignment horizontal="left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0_五大港外貿貨物　品種別表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zoomScaleSheetLayoutView="100" zoomScalePageLayoutView="0" workbookViewId="0" topLeftCell="A1">
      <selection activeCell="A1" sqref="A1:O1"/>
    </sheetView>
  </sheetViews>
  <sheetFormatPr defaultColWidth="9.00390625" defaultRowHeight="13.5"/>
  <cols>
    <col min="1" max="1" width="3.125" style="1" customWidth="1"/>
    <col min="2" max="2" width="22.625" style="18" customWidth="1"/>
    <col min="3" max="4" width="14.625" style="15" customWidth="1"/>
    <col min="5" max="5" width="14.625" style="17" customWidth="1"/>
    <col min="6" max="7" width="14.625" style="15" customWidth="1"/>
    <col min="8" max="8" width="2.50390625" style="15" customWidth="1"/>
    <col min="9" max="9" width="3.125" style="15" customWidth="1"/>
    <col min="10" max="10" width="22.625" style="15" customWidth="1"/>
    <col min="11" max="12" width="14.625" style="15" customWidth="1"/>
    <col min="13" max="13" width="14.625" style="17" customWidth="1"/>
    <col min="14" max="15" width="14.625" style="15" customWidth="1"/>
    <col min="16" max="16384" width="9.00390625" style="1" customWidth="1"/>
  </cols>
  <sheetData>
    <row r="1" spans="1:15" ht="20.2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2:15" s="5" customFormat="1" ht="12.75" thickBot="1">
      <c r="B2" s="2"/>
      <c r="C2" s="3"/>
      <c r="D2" s="3"/>
      <c r="E2" s="4"/>
      <c r="F2" s="3"/>
      <c r="G2" s="21"/>
      <c r="H2" s="3"/>
      <c r="I2" s="3"/>
      <c r="J2" s="3"/>
      <c r="K2" s="3"/>
      <c r="L2" s="3"/>
      <c r="M2" s="4"/>
      <c r="N2" s="3"/>
      <c r="O2" s="27" t="s">
        <v>1</v>
      </c>
    </row>
    <row r="3" spans="1:15" s="7" customFormat="1" ht="20.25" customHeight="1">
      <c r="A3" s="59" t="s">
        <v>2</v>
      </c>
      <c r="B3" s="60"/>
      <c r="C3" s="65" t="s">
        <v>3</v>
      </c>
      <c r="D3" s="66"/>
      <c r="E3" s="66"/>
      <c r="F3" s="66"/>
      <c r="G3" s="67"/>
      <c r="H3" s="6"/>
      <c r="I3" s="59" t="s">
        <v>2</v>
      </c>
      <c r="J3" s="60"/>
      <c r="K3" s="65" t="s">
        <v>4</v>
      </c>
      <c r="L3" s="66"/>
      <c r="M3" s="66"/>
      <c r="N3" s="66"/>
      <c r="O3" s="67"/>
    </row>
    <row r="4" spans="1:15" s="7" customFormat="1" ht="17.25">
      <c r="A4" s="61"/>
      <c r="B4" s="62"/>
      <c r="C4" s="28" t="s">
        <v>5</v>
      </c>
      <c r="D4" s="29" t="s">
        <v>6</v>
      </c>
      <c r="E4" s="30" t="s">
        <v>7</v>
      </c>
      <c r="F4" s="29" t="s">
        <v>8</v>
      </c>
      <c r="G4" s="31" t="s">
        <v>9</v>
      </c>
      <c r="H4" s="8"/>
      <c r="I4" s="61"/>
      <c r="J4" s="62"/>
      <c r="K4" s="28" t="s">
        <v>5</v>
      </c>
      <c r="L4" s="29" t="s">
        <v>6</v>
      </c>
      <c r="M4" s="30" t="s">
        <v>7</v>
      </c>
      <c r="N4" s="29" t="s">
        <v>8</v>
      </c>
      <c r="O4" s="31" t="s">
        <v>9</v>
      </c>
    </row>
    <row r="5" spans="1:15" s="10" customFormat="1" ht="16.5" customHeight="1">
      <c r="A5" s="63" t="s">
        <v>10</v>
      </c>
      <c r="B5" s="64"/>
      <c r="C5" s="32">
        <f>IF(SUM(C17,C24,C35,C51,C67,C77,C86,C94,C96)=0,"- ",SUM(SUM(C17,C24,C35,C51,C67,C77,C86,C94,C96)))</f>
        <v>53710977</v>
      </c>
      <c r="D5" s="33">
        <v>13288658</v>
      </c>
      <c r="E5" s="33">
        <v>32850346</v>
      </c>
      <c r="F5" s="33">
        <v>9625777</v>
      </c>
      <c r="G5" s="34">
        <v>23708193</v>
      </c>
      <c r="H5" s="9"/>
      <c r="I5" s="63" t="s">
        <v>10</v>
      </c>
      <c r="J5" s="64"/>
      <c r="K5" s="32">
        <f>IF(SUM(K17,K24,K35,K51,K67,K77,K86,K94,K96)=0,"- ",SUM(SUM(K17,K24,K35,K51,K67,K77,K86,K94,K96)))</f>
        <v>75937735</v>
      </c>
      <c r="L5" s="33">
        <v>36539183</v>
      </c>
      <c r="M5" s="33">
        <v>45432375</v>
      </c>
      <c r="N5" s="33">
        <v>26325427</v>
      </c>
      <c r="O5" s="34">
        <v>28453333</v>
      </c>
    </row>
    <row r="6" spans="1:15" s="5" customFormat="1" ht="16.5" customHeight="1">
      <c r="A6" s="57" t="s">
        <v>11</v>
      </c>
      <c r="B6" s="25" t="s">
        <v>12</v>
      </c>
      <c r="C6" s="35" t="s">
        <v>13</v>
      </c>
      <c r="D6" s="36">
        <v>18</v>
      </c>
      <c r="E6" s="36">
        <v>3617</v>
      </c>
      <c r="F6" s="36">
        <v>2</v>
      </c>
      <c r="G6" s="37">
        <v>3304</v>
      </c>
      <c r="H6" s="11"/>
      <c r="I6" s="57" t="str">
        <f>A6</f>
        <v>農水産品</v>
      </c>
      <c r="J6" s="25" t="str">
        <f>B6</f>
        <v> 1 麦</v>
      </c>
      <c r="K6" s="35">
        <v>685700</v>
      </c>
      <c r="L6" s="36">
        <v>270594</v>
      </c>
      <c r="M6" s="36">
        <v>278801</v>
      </c>
      <c r="N6" s="36">
        <v>98219</v>
      </c>
      <c r="O6" s="37">
        <v>1229692</v>
      </c>
    </row>
    <row r="7" spans="1:15" s="5" customFormat="1" ht="16.5" customHeight="1">
      <c r="A7" s="57"/>
      <c r="B7" s="25" t="s">
        <v>14</v>
      </c>
      <c r="C7" s="38">
        <v>19025</v>
      </c>
      <c r="D7" s="39">
        <v>3145</v>
      </c>
      <c r="E7" s="39">
        <v>23094</v>
      </c>
      <c r="F7" s="39">
        <v>7145</v>
      </c>
      <c r="G7" s="40">
        <v>6706</v>
      </c>
      <c r="H7" s="11"/>
      <c r="I7" s="57"/>
      <c r="J7" s="25" t="str">
        <f aca="true" t="shared" si="0" ref="J7:J16">B7</f>
        <v> 2 米</v>
      </c>
      <c r="K7" s="38">
        <v>49422</v>
      </c>
      <c r="L7" s="39">
        <v>20803</v>
      </c>
      <c r="M7" s="39">
        <v>39594</v>
      </c>
      <c r="N7" s="39">
        <v>24583</v>
      </c>
      <c r="O7" s="40">
        <v>9635</v>
      </c>
    </row>
    <row r="8" spans="1:15" s="5" customFormat="1" ht="16.5" customHeight="1">
      <c r="A8" s="57"/>
      <c r="B8" s="25" t="s">
        <v>15</v>
      </c>
      <c r="C8" s="38" t="s">
        <v>13</v>
      </c>
      <c r="D8" s="39">
        <v>120</v>
      </c>
      <c r="E8" s="39">
        <v>309</v>
      </c>
      <c r="F8" s="39" t="s">
        <v>110</v>
      </c>
      <c r="G8" s="40">
        <v>53</v>
      </c>
      <c r="H8" s="11"/>
      <c r="I8" s="57"/>
      <c r="J8" s="25" t="str">
        <f t="shared" si="0"/>
        <v> 3 とうもろこし</v>
      </c>
      <c r="K8" s="38">
        <v>1612914</v>
      </c>
      <c r="L8" s="39">
        <v>7044</v>
      </c>
      <c r="M8" s="39">
        <v>65217</v>
      </c>
      <c r="N8" s="39">
        <v>1964</v>
      </c>
      <c r="O8" s="40">
        <v>664003</v>
      </c>
    </row>
    <row r="9" spans="1:15" s="5" customFormat="1" ht="16.5" customHeight="1">
      <c r="A9" s="57"/>
      <c r="B9" s="25" t="s">
        <v>16</v>
      </c>
      <c r="C9" s="38">
        <v>610</v>
      </c>
      <c r="D9" s="39">
        <v>342</v>
      </c>
      <c r="E9" s="39">
        <v>2593</v>
      </c>
      <c r="F9" s="39">
        <v>68</v>
      </c>
      <c r="G9" s="40">
        <v>414</v>
      </c>
      <c r="H9" s="11"/>
      <c r="I9" s="57"/>
      <c r="J9" s="25" t="str">
        <f t="shared" si="0"/>
        <v> 4 豆類</v>
      </c>
      <c r="K9" s="38">
        <v>207248</v>
      </c>
      <c r="L9" s="39">
        <v>148961</v>
      </c>
      <c r="M9" s="39">
        <v>758950</v>
      </c>
      <c r="N9" s="39">
        <v>13557</v>
      </c>
      <c r="O9" s="40">
        <v>292400</v>
      </c>
    </row>
    <row r="10" spans="1:15" s="5" customFormat="1" ht="16.5" customHeight="1">
      <c r="A10" s="57"/>
      <c r="B10" s="25" t="s">
        <v>17</v>
      </c>
      <c r="C10" s="38" t="s">
        <v>13</v>
      </c>
      <c r="D10" s="39">
        <v>19</v>
      </c>
      <c r="E10" s="39">
        <v>1846</v>
      </c>
      <c r="F10" s="39" t="s">
        <v>110</v>
      </c>
      <c r="G10" s="40" t="s">
        <v>110</v>
      </c>
      <c r="H10" s="11"/>
      <c r="I10" s="57"/>
      <c r="J10" s="25" t="str">
        <f t="shared" si="0"/>
        <v> 5 その他雑穀</v>
      </c>
      <c r="K10" s="38">
        <v>8748</v>
      </c>
      <c r="L10" s="39">
        <v>7314</v>
      </c>
      <c r="M10" s="39">
        <v>393176</v>
      </c>
      <c r="N10" s="39">
        <v>8729</v>
      </c>
      <c r="O10" s="40">
        <v>5120</v>
      </c>
    </row>
    <row r="11" spans="1:15" s="5" customFormat="1" ht="16.5" customHeight="1">
      <c r="A11" s="57"/>
      <c r="B11" s="25" t="s">
        <v>18</v>
      </c>
      <c r="C11" s="38">
        <v>4693</v>
      </c>
      <c r="D11" s="39">
        <v>34597</v>
      </c>
      <c r="E11" s="39">
        <v>56165</v>
      </c>
      <c r="F11" s="39">
        <v>10641</v>
      </c>
      <c r="G11" s="40">
        <v>45520</v>
      </c>
      <c r="H11" s="11"/>
      <c r="I11" s="57"/>
      <c r="J11" s="25" t="str">
        <f t="shared" si="0"/>
        <v> 6 野菜･果物</v>
      </c>
      <c r="K11" s="38">
        <v>410081</v>
      </c>
      <c r="L11" s="39">
        <v>1890769</v>
      </c>
      <c r="M11" s="39">
        <v>1247282</v>
      </c>
      <c r="N11" s="39">
        <v>554873</v>
      </c>
      <c r="O11" s="40">
        <v>1153667</v>
      </c>
    </row>
    <row r="12" spans="1:15" s="5" customFormat="1" ht="16.5" customHeight="1">
      <c r="A12" s="57"/>
      <c r="B12" s="25" t="s">
        <v>19</v>
      </c>
      <c r="C12" s="38">
        <v>74</v>
      </c>
      <c r="D12" s="39" t="s">
        <v>110</v>
      </c>
      <c r="E12" s="39">
        <v>15145</v>
      </c>
      <c r="F12" s="39">
        <v>235</v>
      </c>
      <c r="G12" s="40">
        <v>37</v>
      </c>
      <c r="H12" s="11"/>
      <c r="I12" s="57"/>
      <c r="J12" s="25" t="str">
        <f t="shared" si="0"/>
        <v> 7 綿花</v>
      </c>
      <c r="K12" s="38">
        <v>15219</v>
      </c>
      <c r="L12" s="39">
        <v>381</v>
      </c>
      <c r="M12" s="39">
        <v>18135</v>
      </c>
      <c r="N12" s="39">
        <v>23527</v>
      </c>
      <c r="O12" s="40">
        <v>70733</v>
      </c>
    </row>
    <row r="13" spans="1:15" s="5" customFormat="1" ht="16.5" customHeight="1">
      <c r="A13" s="57"/>
      <c r="B13" s="25" t="s">
        <v>20</v>
      </c>
      <c r="C13" s="38">
        <v>13457</v>
      </c>
      <c r="D13" s="39">
        <v>8299</v>
      </c>
      <c r="E13" s="39">
        <v>49381</v>
      </c>
      <c r="F13" s="39">
        <v>11413</v>
      </c>
      <c r="G13" s="40">
        <v>39445</v>
      </c>
      <c r="H13" s="11"/>
      <c r="I13" s="57"/>
      <c r="J13" s="25" t="str">
        <f t="shared" si="0"/>
        <v> 8 その他農産品</v>
      </c>
      <c r="K13" s="38">
        <v>1106917</v>
      </c>
      <c r="L13" s="39">
        <v>233330</v>
      </c>
      <c r="M13" s="39">
        <v>731561</v>
      </c>
      <c r="N13" s="39">
        <v>218034</v>
      </c>
      <c r="O13" s="40">
        <v>1184285</v>
      </c>
    </row>
    <row r="14" spans="1:15" s="5" customFormat="1" ht="16.5" customHeight="1">
      <c r="A14" s="57"/>
      <c r="B14" s="25" t="s">
        <v>21</v>
      </c>
      <c r="C14" s="38" t="s">
        <v>13</v>
      </c>
      <c r="D14" s="39" t="s">
        <v>110</v>
      </c>
      <c r="E14" s="39" t="s">
        <v>110</v>
      </c>
      <c r="F14" s="39">
        <v>8</v>
      </c>
      <c r="G14" s="40">
        <v>106</v>
      </c>
      <c r="H14" s="11"/>
      <c r="I14" s="57"/>
      <c r="J14" s="25" t="str">
        <f t="shared" si="0"/>
        <v> 9 羊毛</v>
      </c>
      <c r="K14" s="38">
        <v>1202</v>
      </c>
      <c r="L14" s="39">
        <v>833</v>
      </c>
      <c r="M14" s="39">
        <v>265</v>
      </c>
      <c r="N14" s="39">
        <v>3980</v>
      </c>
      <c r="O14" s="40">
        <v>2440</v>
      </c>
    </row>
    <row r="15" spans="1:15" s="5" customFormat="1" ht="16.5" customHeight="1">
      <c r="A15" s="57"/>
      <c r="B15" s="25" t="s">
        <v>22</v>
      </c>
      <c r="C15" s="38">
        <v>7893</v>
      </c>
      <c r="D15" s="39">
        <v>35191</v>
      </c>
      <c r="E15" s="39">
        <v>39685</v>
      </c>
      <c r="F15" s="39">
        <v>3981</v>
      </c>
      <c r="G15" s="40">
        <v>26711</v>
      </c>
      <c r="H15" s="11"/>
      <c r="I15" s="57"/>
      <c r="J15" s="25" t="str">
        <f t="shared" si="0"/>
        <v>10 その他畜産品</v>
      </c>
      <c r="K15" s="38">
        <v>61931</v>
      </c>
      <c r="L15" s="39">
        <v>1672344</v>
      </c>
      <c r="M15" s="39">
        <v>921903</v>
      </c>
      <c r="N15" s="39">
        <v>607836</v>
      </c>
      <c r="O15" s="40">
        <v>803263</v>
      </c>
    </row>
    <row r="16" spans="1:15" s="5" customFormat="1" ht="16.5" customHeight="1">
      <c r="A16" s="57"/>
      <c r="B16" s="25" t="s">
        <v>23</v>
      </c>
      <c r="C16" s="38">
        <v>42137</v>
      </c>
      <c r="D16" s="39">
        <v>235803</v>
      </c>
      <c r="E16" s="39">
        <v>191646</v>
      </c>
      <c r="F16" s="39">
        <v>5302</v>
      </c>
      <c r="G16" s="40">
        <v>57658</v>
      </c>
      <c r="H16" s="11"/>
      <c r="I16" s="57"/>
      <c r="J16" s="25" t="str">
        <f t="shared" si="0"/>
        <v>11 水産品</v>
      </c>
      <c r="K16" s="38">
        <v>96257</v>
      </c>
      <c r="L16" s="39">
        <v>927258</v>
      </c>
      <c r="M16" s="39">
        <v>496884</v>
      </c>
      <c r="N16" s="39">
        <v>231244</v>
      </c>
      <c r="O16" s="40">
        <v>224462</v>
      </c>
    </row>
    <row r="17" spans="1:15" s="10" customFormat="1" ht="16.5" customHeight="1">
      <c r="A17" s="58"/>
      <c r="B17" s="22" t="s">
        <v>24</v>
      </c>
      <c r="C17" s="41">
        <f>IF(SUM(C6:C16)=0,"- ",SUM(C6:C16))</f>
        <v>87889</v>
      </c>
      <c r="D17" s="42">
        <v>317534</v>
      </c>
      <c r="E17" s="42">
        <v>383481</v>
      </c>
      <c r="F17" s="42">
        <v>38795</v>
      </c>
      <c r="G17" s="43">
        <v>179954</v>
      </c>
      <c r="H17" s="12"/>
      <c r="I17" s="58"/>
      <c r="J17" s="22" t="s">
        <v>24</v>
      </c>
      <c r="K17" s="41">
        <f>IF(SUM(K6:K16)=0,"- ",SUM(K6:K16))</f>
        <v>4255639</v>
      </c>
      <c r="L17" s="42">
        <v>5179631</v>
      </c>
      <c r="M17" s="42">
        <v>4951768</v>
      </c>
      <c r="N17" s="42">
        <v>1786546</v>
      </c>
      <c r="O17" s="43">
        <v>5639700</v>
      </c>
    </row>
    <row r="18" spans="1:15" s="5" customFormat="1" ht="16.5" customHeight="1">
      <c r="A18" s="54" t="s">
        <v>25</v>
      </c>
      <c r="B18" s="25" t="s">
        <v>26</v>
      </c>
      <c r="C18" s="35">
        <v>7058</v>
      </c>
      <c r="D18" s="39">
        <v>2870</v>
      </c>
      <c r="E18" s="39" t="s">
        <v>110</v>
      </c>
      <c r="F18" s="39">
        <v>350</v>
      </c>
      <c r="G18" s="40">
        <v>60345</v>
      </c>
      <c r="H18" s="11"/>
      <c r="I18" s="54" t="str">
        <f>A18</f>
        <v>林産品</v>
      </c>
      <c r="J18" s="25" t="str">
        <f>B18</f>
        <v>12 原木</v>
      </c>
      <c r="K18" s="35">
        <v>111038</v>
      </c>
      <c r="L18" s="39">
        <v>3587</v>
      </c>
      <c r="M18" s="39" t="s">
        <v>110</v>
      </c>
      <c r="N18" s="39">
        <v>5327</v>
      </c>
      <c r="O18" s="40">
        <v>984</v>
      </c>
    </row>
    <row r="19" spans="1:15" s="5" customFormat="1" ht="16.5" customHeight="1">
      <c r="A19" s="57"/>
      <c r="B19" s="25" t="s">
        <v>27</v>
      </c>
      <c r="C19" s="38">
        <v>8946</v>
      </c>
      <c r="D19" s="39">
        <v>20429</v>
      </c>
      <c r="E19" s="39">
        <v>141381</v>
      </c>
      <c r="F19" s="39">
        <v>3095</v>
      </c>
      <c r="G19" s="40">
        <v>22082</v>
      </c>
      <c r="H19" s="11"/>
      <c r="I19" s="57"/>
      <c r="J19" s="25" t="str">
        <f>B19</f>
        <v>13 製材</v>
      </c>
      <c r="K19" s="38">
        <v>601708</v>
      </c>
      <c r="L19" s="39">
        <v>972664</v>
      </c>
      <c r="M19" s="39">
        <v>506510</v>
      </c>
      <c r="N19" s="39">
        <v>689892</v>
      </c>
      <c r="O19" s="40">
        <v>957021</v>
      </c>
    </row>
    <row r="20" spans="1:15" s="5" customFormat="1" ht="16.5" customHeight="1">
      <c r="A20" s="57"/>
      <c r="B20" s="25" t="s">
        <v>28</v>
      </c>
      <c r="C20" s="38">
        <v>52</v>
      </c>
      <c r="D20" s="39">
        <v>347</v>
      </c>
      <c r="E20" s="39">
        <v>3330</v>
      </c>
      <c r="F20" s="39">
        <v>45</v>
      </c>
      <c r="G20" s="40">
        <v>721</v>
      </c>
      <c r="H20" s="11"/>
      <c r="I20" s="57"/>
      <c r="J20" s="25" t="str">
        <f>B20</f>
        <v>14 樹脂類</v>
      </c>
      <c r="K20" s="38">
        <v>86087</v>
      </c>
      <c r="L20" s="39">
        <v>78588</v>
      </c>
      <c r="M20" s="39">
        <v>76788</v>
      </c>
      <c r="N20" s="39">
        <v>12610</v>
      </c>
      <c r="O20" s="40">
        <v>96864</v>
      </c>
    </row>
    <row r="21" spans="1:15" s="5" customFormat="1" ht="16.5" customHeight="1">
      <c r="A21" s="57"/>
      <c r="B21" s="25" t="s">
        <v>29</v>
      </c>
      <c r="C21" s="38" t="s">
        <v>30</v>
      </c>
      <c r="D21" s="39">
        <v>123</v>
      </c>
      <c r="E21" s="39">
        <v>71</v>
      </c>
      <c r="F21" s="39">
        <v>5000</v>
      </c>
      <c r="G21" s="40">
        <v>279</v>
      </c>
      <c r="H21" s="11"/>
      <c r="I21" s="57"/>
      <c r="J21" s="25" t="str">
        <f>B21</f>
        <v>15 木材チップ</v>
      </c>
      <c r="K21" s="38">
        <v>1439507</v>
      </c>
      <c r="L21" s="39">
        <v>13192</v>
      </c>
      <c r="M21" s="39">
        <v>9599</v>
      </c>
      <c r="N21" s="39">
        <v>6625</v>
      </c>
      <c r="O21" s="40">
        <v>13984</v>
      </c>
    </row>
    <row r="22" spans="1:15" s="5" customFormat="1" ht="16.5" customHeight="1">
      <c r="A22" s="57"/>
      <c r="B22" s="25" t="s">
        <v>31</v>
      </c>
      <c r="C22" s="38">
        <v>757</v>
      </c>
      <c r="D22" s="39">
        <v>80</v>
      </c>
      <c r="E22" s="39">
        <v>13328</v>
      </c>
      <c r="F22" s="39">
        <v>442</v>
      </c>
      <c r="G22" s="40">
        <v>73</v>
      </c>
      <c r="H22" s="11"/>
      <c r="I22" s="57"/>
      <c r="J22" s="25" t="str">
        <f>B22</f>
        <v>16 その他林産品</v>
      </c>
      <c r="K22" s="38">
        <v>13351</v>
      </c>
      <c r="L22" s="39">
        <v>784</v>
      </c>
      <c r="M22" s="39">
        <v>841</v>
      </c>
      <c r="N22" s="39">
        <v>13017</v>
      </c>
      <c r="O22" s="40">
        <v>4436</v>
      </c>
    </row>
    <row r="23" spans="1:15" s="5" customFormat="1" ht="16.5" customHeight="1">
      <c r="A23" s="57"/>
      <c r="B23" s="25" t="s">
        <v>32</v>
      </c>
      <c r="C23" s="38" t="s">
        <v>13</v>
      </c>
      <c r="D23" s="39">
        <v>161</v>
      </c>
      <c r="E23" s="39">
        <v>176</v>
      </c>
      <c r="F23" s="39">
        <v>230</v>
      </c>
      <c r="G23" s="40">
        <v>502</v>
      </c>
      <c r="H23" s="11"/>
      <c r="I23" s="57"/>
      <c r="J23" s="25" t="str">
        <f>B23</f>
        <v>17 薪炭</v>
      </c>
      <c r="K23" s="38">
        <v>33502</v>
      </c>
      <c r="L23" s="39">
        <v>49948</v>
      </c>
      <c r="M23" s="39">
        <v>20375</v>
      </c>
      <c r="N23" s="39">
        <v>45715</v>
      </c>
      <c r="O23" s="40">
        <v>38728</v>
      </c>
    </row>
    <row r="24" spans="1:15" s="10" customFormat="1" ht="16.5" customHeight="1">
      <c r="A24" s="58"/>
      <c r="B24" s="23" t="s">
        <v>24</v>
      </c>
      <c r="C24" s="44">
        <f>IF(SUM(C18:C23)=0,"- ",SUM(C18:C23))</f>
        <v>16813</v>
      </c>
      <c r="D24" s="45">
        <v>24010</v>
      </c>
      <c r="E24" s="45">
        <v>158286</v>
      </c>
      <c r="F24" s="45">
        <v>9162</v>
      </c>
      <c r="G24" s="46">
        <v>84002</v>
      </c>
      <c r="H24" s="12"/>
      <c r="I24" s="58"/>
      <c r="J24" s="22" t="s">
        <v>24</v>
      </c>
      <c r="K24" s="44">
        <f>IF(SUM(K18:K23)=0,"- ",SUM(K18:K23))</f>
        <v>2285193</v>
      </c>
      <c r="L24" s="45">
        <v>1118763</v>
      </c>
      <c r="M24" s="45">
        <v>614113</v>
      </c>
      <c r="N24" s="45">
        <v>773186</v>
      </c>
      <c r="O24" s="46">
        <v>1112017</v>
      </c>
    </row>
    <row r="25" spans="1:15" s="5" customFormat="1" ht="16.5" customHeight="1">
      <c r="A25" s="54" t="s">
        <v>33</v>
      </c>
      <c r="B25" s="26" t="s">
        <v>34</v>
      </c>
      <c r="C25" s="35">
        <v>3382</v>
      </c>
      <c r="D25" s="36">
        <v>1</v>
      </c>
      <c r="E25" s="36" t="s">
        <v>110</v>
      </c>
      <c r="F25" s="36" t="s">
        <v>110</v>
      </c>
      <c r="G25" s="37">
        <v>104</v>
      </c>
      <c r="H25" s="11"/>
      <c r="I25" s="54" t="str">
        <f>A25</f>
        <v>鉱産品</v>
      </c>
      <c r="J25" s="25" t="str">
        <f>B25</f>
        <v>18 石炭</v>
      </c>
      <c r="K25" s="35">
        <v>5663098</v>
      </c>
      <c r="L25" s="36">
        <v>116719</v>
      </c>
      <c r="M25" s="36">
        <v>1002609</v>
      </c>
      <c r="N25" s="36">
        <v>425738</v>
      </c>
      <c r="O25" s="37">
        <v>3327033</v>
      </c>
    </row>
    <row r="26" spans="1:15" s="5" customFormat="1" ht="16.5" customHeight="1">
      <c r="A26" s="57"/>
      <c r="B26" s="25" t="s">
        <v>35</v>
      </c>
      <c r="C26" s="38" t="s">
        <v>13</v>
      </c>
      <c r="D26" s="39">
        <v>31</v>
      </c>
      <c r="E26" s="39">
        <v>54</v>
      </c>
      <c r="F26" s="39" t="s">
        <v>110</v>
      </c>
      <c r="G26" s="40">
        <v>23</v>
      </c>
      <c r="H26" s="11"/>
      <c r="I26" s="57"/>
      <c r="J26" s="25" t="str">
        <f aca="true" t="shared" si="1" ref="J26:J34">B26</f>
        <v>19 鉄鉱石</v>
      </c>
      <c r="K26" s="38">
        <v>10907422</v>
      </c>
      <c r="L26" s="39">
        <v>228</v>
      </c>
      <c r="M26" s="39">
        <v>3268</v>
      </c>
      <c r="N26" s="39">
        <v>584</v>
      </c>
      <c r="O26" s="40">
        <v>977</v>
      </c>
    </row>
    <row r="27" spans="1:15" s="5" customFormat="1" ht="16.5" customHeight="1">
      <c r="A27" s="57"/>
      <c r="B27" s="25" t="s">
        <v>36</v>
      </c>
      <c r="C27" s="38">
        <v>25</v>
      </c>
      <c r="D27" s="39">
        <v>6</v>
      </c>
      <c r="E27" s="39">
        <v>1937</v>
      </c>
      <c r="F27" s="39">
        <v>40</v>
      </c>
      <c r="G27" s="40">
        <v>190</v>
      </c>
      <c r="H27" s="11"/>
      <c r="I27" s="57"/>
      <c r="J27" s="25" t="str">
        <f t="shared" si="1"/>
        <v>20 金属鉱</v>
      </c>
      <c r="K27" s="38">
        <v>17086</v>
      </c>
      <c r="L27" s="39">
        <v>9758</v>
      </c>
      <c r="M27" s="39">
        <v>25225</v>
      </c>
      <c r="N27" s="39">
        <v>87394</v>
      </c>
      <c r="O27" s="40">
        <v>94688</v>
      </c>
    </row>
    <row r="28" spans="1:15" s="5" customFormat="1" ht="16.5" customHeight="1">
      <c r="A28" s="57"/>
      <c r="B28" s="25" t="s">
        <v>37</v>
      </c>
      <c r="C28" s="38">
        <v>1919</v>
      </c>
      <c r="D28" s="39">
        <v>923</v>
      </c>
      <c r="E28" s="39">
        <v>195</v>
      </c>
      <c r="F28" s="39">
        <v>573</v>
      </c>
      <c r="G28" s="40">
        <v>1251</v>
      </c>
      <c r="H28" s="11"/>
      <c r="I28" s="57"/>
      <c r="J28" s="25" t="str">
        <f t="shared" si="1"/>
        <v>21 砂利･砂</v>
      </c>
      <c r="K28" s="38">
        <v>2163</v>
      </c>
      <c r="L28" s="39">
        <v>25148</v>
      </c>
      <c r="M28" s="39">
        <v>679</v>
      </c>
      <c r="N28" s="39">
        <v>7649</v>
      </c>
      <c r="O28" s="40">
        <v>13290</v>
      </c>
    </row>
    <row r="29" spans="1:15" s="5" customFormat="1" ht="16.5" customHeight="1">
      <c r="A29" s="57"/>
      <c r="B29" s="25" t="s">
        <v>38</v>
      </c>
      <c r="C29" s="38">
        <v>9922</v>
      </c>
      <c r="D29" s="39">
        <v>3213</v>
      </c>
      <c r="E29" s="39">
        <v>23639</v>
      </c>
      <c r="F29" s="39">
        <v>9374</v>
      </c>
      <c r="G29" s="40">
        <v>6971</v>
      </c>
      <c r="H29" s="11"/>
      <c r="I29" s="57"/>
      <c r="J29" s="25" t="str">
        <f t="shared" si="1"/>
        <v>22 石材</v>
      </c>
      <c r="K29" s="38">
        <v>195620</v>
      </c>
      <c r="L29" s="39">
        <v>94961</v>
      </c>
      <c r="M29" s="39">
        <v>304981</v>
      </c>
      <c r="N29" s="39">
        <v>104380</v>
      </c>
      <c r="O29" s="40">
        <v>59003</v>
      </c>
    </row>
    <row r="30" spans="1:15" s="5" customFormat="1" ht="16.5" customHeight="1">
      <c r="A30" s="57"/>
      <c r="B30" s="25" t="s">
        <v>39</v>
      </c>
      <c r="C30" s="38" t="s">
        <v>13</v>
      </c>
      <c r="D30" s="39" t="s">
        <v>110</v>
      </c>
      <c r="E30" s="39" t="s">
        <v>110</v>
      </c>
      <c r="F30" s="39" t="s">
        <v>110</v>
      </c>
      <c r="G30" s="40" t="s">
        <v>110</v>
      </c>
      <c r="H30" s="11"/>
      <c r="I30" s="57"/>
      <c r="J30" s="25" t="str">
        <f t="shared" si="1"/>
        <v>23 原油</v>
      </c>
      <c r="K30" s="38">
        <v>7544256</v>
      </c>
      <c r="L30" s="39">
        <v>1920</v>
      </c>
      <c r="M30" s="39">
        <v>7107834</v>
      </c>
      <c r="N30" s="39" t="s">
        <v>110</v>
      </c>
      <c r="O30" s="40">
        <v>403</v>
      </c>
    </row>
    <row r="31" spans="1:15" s="5" customFormat="1" ht="16.5" customHeight="1">
      <c r="A31" s="57"/>
      <c r="B31" s="25" t="s">
        <v>40</v>
      </c>
      <c r="C31" s="38" t="s">
        <v>13</v>
      </c>
      <c r="D31" s="39" t="s">
        <v>110</v>
      </c>
      <c r="E31" s="39" t="s">
        <v>110</v>
      </c>
      <c r="F31" s="39" t="s">
        <v>110</v>
      </c>
      <c r="G31" s="40" t="s">
        <v>110</v>
      </c>
      <c r="H31" s="11"/>
      <c r="I31" s="57"/>
      <c r="J31" s="25" t="str">
        <f t="shared" si="1"/>
        <v>24 りん鉱石</v>
      </c>
      <c r="K31" s="38">
        <v>1478</v>
      </c>
      <c r="L31" s="39" t="s">
        <v>110</v>
      </c>
      <c r="M31" s="39">
        <v>308</v>
      </c>
      <c r="N31" s="39" t="s">
        <v>110</v>
      </c>
      <c r="O31" s="40" t="s">
        <v>110</v>
      </c>
    </row>
    <row r="32" spans="1:15" s="5" customFormat="1" ht="16.5" customHeight="1">
      <c r="A32" s="57"/>
      <c r="B32" s="25" t="s">
        <v>41</v>
      </c>
      <c r="C32" s="38" t="s">
        <v>13</v>
      </c>
      <c r="D32" s="39" t="s">
        <v>110</v>
      </c>
      <c r="E32" s="39">
        <v>30</v>
      </c>
      <c r="F32" s="39" t="s">
        <v>110</v>
      </c>
      <c r="G32" s="40">
        <v>900</v>
      </c>
      <c r="H32" s="11"/>
      <c r="I32" s="57"/>
      <c r="J32" s="25" t="str">
        <f t="shared" si="1"/>
        <v>25 石灰石</v>
      </c>
      <c r="K32" s="38">
        <v>166</v>
      </c>
      <c r="L32" s="39">
        <v>2879</v>
      </c>
      <c r="M32" s="39" t="s">
        <v>110</v>
      </c>
      <c r="N32" s="39" t="s">
        <v>110</v>
      </c>
      <c r="O32" s="40">
        <v>22</v>
      </c>
    </row>
    <row r="33" spans="1:15" s="5" customFormat="1" ht="16.5" customHeight="1">
      <c r="A33" s="57"/>
      <c r="B33" s="25" t="s">
        <v>42</v>
      </c>
      <c r="C33" s="38" t="s">
        <v>13</v>
      </c>
      <c r="D33" s="39">
        <v>33</v>
      </c>
      <c r="E33" s="39" t="s">
        <v>110</v>
      </c>
      <c r="F33" s="39" t="s">
        <v>110</v>
      </c>
      <c r="G33" s="40">
        <v>68</v>
      </c>
      <c r="H33" s="11"/>
      <c r="I33" s="57"/>
      <c r="J33" s="25" t="str">
        <f t="shared" si="1"/>
        <v>26 原塩</v>
      </c>
      <c r="K33" s="38">
        <v>3481</v>
      </c>
      <c r="L33" s="39">
        <v>10446</v>
      </c>
      <c r="M33" s="39">
        <v>434543</v>
      </c>
      <c r="N33" s="39">
        <v>10</v>
      </c>
      <c r="O33" s="40">
        <v>1229</v>
      </c>
    </row>
    <row r="34" spans="1:15" s="5" customFormat="1" ht="16.5" customHeight="1">
      <c r="A34" s="57"/>
      <c r="B34" s="25" t="s">
        <v>43</v>
      </c>
      <c r="C34" s="38">
        <v>794195</v>
      </c>
      <c r="D34" s="39">
        <v>14341</v>
      </c>
      <c r="E34" s="39">
        <v>23987</v>
      </c>
      <c r="F34" s="39">
        <v>12617</v>
      </c>
      <c r="G34" s="40">
        <v>74752</v>
      </c>
      <c r="H34" s="11"/>
      <c r="I34" s="57"/>
      <c r="J34" s="25" t="str">
        <f t="shared" si="1"/>
        <v>27 非金属鉱物</v>
      </c>
      <c r="K34" s="38">
        <v>695547</v>
      </c>
      <c r="L34" s="39">
        <v>186160</v>
      </c>
      <c r="M34" s="39">
        <v>164285</v>
      </c>
      <c r="N34" s="39">
        <v>152233</v>
      </c>
      <c r="O34" s="40">
        <v>180964</v>
      </c>
    </row>
    <row r="35" spans="1:15" s="10" customFormat="1" ht="16.5" customHeight="1">
      <c r="A35" s="58"/>
      <c r="B35" s="22" t="s">
        <v>24</v>
      </c>
      <c r="C35" s="41">
        <f>IF(SUM(C25:C34)=0,"- ",SUM(C25:C34))</f>
        <v>809443</v>
      </c>
      <c r="D35" s="42">
        <v>18548</v>
      </c>
      <c r="E35" s="42">
        <v>49842</v>
      </c>
      <c r="F35" s="42">
        <v>22604</v>
      </c>
      <c r="G35" s="43">
        <v>84259</v>
      </c>
      <c r="H35" s="12"/>
      <c r="I35" s="58"/>
      <c r="J35" s="22" t="s">
        <v>24</v>
      </c>
      <c r="K35" s="41">
        <f>IF(SUM(K25:K34)=0,"- ",SUM(K25:K34))</f>
        <v>25030317</v>
      </c>
      <c r="L35" s="42">
        <v>448219</v>
      </c>
      <c r="M35" s="42">
        <v>9043732</v>
      </c>
      <c r="N35" s="42">
        <v>777988</v>
      </c>
      <c r="O35" s="43">
        <v>3677609</v>
      </c>
    </row>
    <row r="36" spans="1:15" s="5" customFormat="1" ht="16.5" customHeight="1">
      <c r="A36" s="54" t="s">
        <v>44</v>
      </c>
      <c r="B36" s="25" t="s">
        <v>45</v>
      </c>
      <c r="C36" s="35">
        <v>71654</v>
      </c>
      <c r="D36" s="39">
        <v>49453</v>
      </c>
      <c r="E36" s="39">
        <v>89832</v>
      </c>
      <c r="F36" s="39">
        <v>16369</v>
      </c>
      <c r="G36" s="40">
        <v>63359</v>
      </c>
      <c r="H36" s="11"/>
      <c r="I36" s="54" t="str">
        <f>A36</f>
        <v>金属機械工業品</v>
      </c>
      <c r="J36" s="25" t="str">
        <f>B36</f>
        <v>28 鉄鋼</v>
      </c>
      <c r="K36" s="35">
        <v>181174</v>
      </c>
      <c r="L36" s="39">
        <v>46082</v>
      </c>
      <c r="M36" s="39">
        <v>164395</v>
      </c>
      <c r="N36" s="39">
        <v>196475</v>
      </c>
      <c r="O36" s="40">
        <v>116990</v>
      </c>
    </row>
    <row r="37" spans="1:15" s="5" customFormat="1" ht="16.5" customHeight="1">
      <c r="A37" s="57"/>
      <c r="B37" s="25" t="s">
        <v>46</v>
      </c>
      <c r="C37" s="38">
        <v>2365409</v>
      </c>
      <c r="D37" s="39">
        <v>285706</v>
      </c>
      <c r="E37" s="39">
        <v>1442150</v>
      </c>
      <c r="F37" s="39">
        <v>1634774</v>
      </c>
      <c r="G37" s="40">
        <v>2006959</v>
      </c>
      <c r="H37" s="11"/>
      <c r="I37" s="57"/>
      <c r="J37" s="25" t="str">
        <f aca="true" t="shared" si="2" ref="J37:J50">B37</f>
        <v>29 鋼材</v>
      </c>
      <c r="K37" s="38">
        <v>251005</v>
      </c>
      <c r="L37" s="39">
        <v>124998</v>
      </c>
      <c r="M37" s="39">
        <v>165871</v>
      </c>
      <c r="N37" s="39">
        <v>905248</v>
      </c>
      <c r="O37" s="40">
        <v>80228</v>
      </c>
    </row>
    <row r="38" spans="1:15" s="5" customFormat="1" ht="16.5" customHeight="1">
      <c r="A38" s="57"/>
      <c r="B38" s="25" t="s">
        <v>47</v>
      </c>
      <c r="C38" s="38">
        <v>221141</v>
      </c>
      <c r="D38" s="39">
        <v>93886</v>
      </c>
      <c r="E38" s="39">
        <v>337076</v>
      </c>
      <c r="F38" s="39">
        <v>253598</v>
      </c>
      <c r="G38" s="40">
        <v>342462</v>
      </c>
      <c r="H38" s="11"/>
      <c r="I38" s="57"/>
      <c r="J38" s="25" t="str">
        <f t="shared" si="2"/>
        <v>30 非鉄金属</v>
      </c>
      <c r="K38" s="38">
        <v>1311073</v>
      </c>
      <c r="L38" s="39">
        <v>155532</v>
      </c>
      <c r="M38" s="39">
        <v>1188908</v>
      </c>
      <c r="N38" s="39">
        <v>473757</v>
      </c>
      <c r="O38" s="40">
        <v>457437</v>
      </c>
    </row>
    <row r="39" spans="1:15" s="5" customFormat="1" ht="16.5" customHeight="1">
      <c r="A39" s="57"/>
      <c r="B39" s="25" t="s">
        <v>48</v>
      </c>
      <c r="C39" s="38">
        <v>279324</v>
      </c>
      <c r="D39" s="39">
        <v>342822</v>
      </c>
      <c r="E39" s="39">
        <v>273344</v>
      </c>
      <c r="F39" s="39">
        <v>268740</v>
      </c>
      <c r="G39" s="40">
        <v>552516</v>
      </c>
      <c r="H39" s="11"/>
      <c r="I39" s="57"/>
      <c r="J39" s="25" t="str">
        <f t="shared" si="2"/>
        <v>31 金属製品</v>
      </c>
      <c r="K39" s="38">
        <v>1256426</v>
      </c>
      <c r="L39" s="39">
        <v>1450578</v>
      </c>
      <c r="M39" s="39">
        <v>850064</v>
      </c>
      <c r="N39" s="39">
        <v>862980</v>
      </c>
      <c r="O39" s="40">
        <v>936852</v>
      </c>
    </row>
    <row r="40" spans="1:15" s="5" customFormat="1" ht="16.5" customHeight="1">
      <c r="A40" s="57"/>
      <c r="B40" s="25" t="s">
        <v>49</v>
      </c>
      <c r="C40" s="38">
        <v>1422</v>
      </c>
      <c r="D40" s="39">
        <v>1355</v>
      </c>
      <c r="E40" s="39">
        <v>4649</v>
      </c>
      <c r="F40" s="39">
        <v>12355</v>
      </c>
      <c r="G40" s="40">
        <v>85694</v>
      </c>
      <c r="H40" s="11"/>
      <c r="I40" s="57"/>
      <c r="J40" s="25" t="str">
        <f t="shared" si="2"/>
        <v>32 鉄道車両</v>
      </c>
      <c r="K40" s="38">
        <v>1096</v>
      </c>
      <c r="L40" s="39">
        <v>2954</v>
      </c>
      <c r="M40" s="39">
        <v>2191</v>
      </c>
      <c r="N40" s="39">
        <v>1688</v>
      </c>
      <c r="O40" s="40">
        <v>13850</v>
      </c>
    </row>
    <row r="41" spans="1:15" s="5" customFormat="1" ht="16.5" customHeight="1">
      <c r="A41" s="57"/>
      <c r="B41" s="25" t="s">
        <v>50</v>
      </c>
      <c r="C41" s="38">
        <v>25996564</v>
      </c>
      <c r="D41" s="39">
        <v>104643</v>
      </c>
      <c r="E41" s="39">
        <v>12759544</v>
      </c>
      <c r="F41" s="39">
        <v>471551</v>
      </c>
      <c r="G41" s="40">
        <v>2597900</v>
      </c>
      <c r="H41" s="11"/>
      <c r="I41" s="57"/>
      <c r="J41" s="25" t="str">
        <f t="shared" si="2"/>
        <v>33 完成自動車</v>
      </c>
      <c r="K41" s="38">
        <v>926628</v>
      </c>
      <c r="L41" s="39">
        <v>27771</v>
      </c>
      <c r="M41" s="39">
        <v>1222545</v>
      </c>
      <c r="N41" s="39">
        <v>9027</v>
      </c>
      <c r="O41" s="40">
        <v>60410</v>
      </c>
    </row>
    <row r="42" spans="1:15" s="5" customFormat="1" ht="16.5" customHeight="1">
      <c r="A42" s="57"/>
      <c r="B42" s="25" t="s">
        <v>51</v>
      </c>
      <c r="C42" s="38">
        <v>152895</v>
      </c>
      <c r="D42" s="39">
        <v>2790</v>
      </c>
      <c r="E42" s="39">
        <v>111799</v>
      </c>
      <c r="F42" s="39">
        <v>10340</v>
      </c>
      <c r="G42" s="40">
        <v>55398</v>
      </c>
      <c r="H42" s="11"/>
      <c r="I42" s="57"/>
      <c r="J42" s="25" t="str">
        <f t="shared" si="2"/>
        <v>34 その他輸送用車両</v>
      </c>
      <c r="K42" s="38">
        <v>62468</v>
      </c>
      <c r="L42" s="39">
        <v>105178</v>
      </c>
      <c r="M42" s="39">
        <v>2978</v>
      </c>
      <c r="N42" s="39">
        <v>39813</v>
      </c>
      <c r="O42" s="40">
        <v>62425</v>
      </c>
    </row>
    <row r="43" spans="1:15" s="5" customFormat="1" ht="16.5" customHeight="1">
      <c r="A43" s="57"/>
      <c r="B43" s="25" t="s">
        <v>52</v>
      </c>
      <c r="C43" s="38">
        <v>57053</v>
      </c>
      <c r="D43" s="39">
        <v>7335</v>
      </c>
      <c r="E43" s="39">
        <v>47018</v>
      </c>
      <c r="F43" s="39">
        <v>63998</v>
      </c>
      <c r="G43" s="40">
        <v>274726</v>
      </c>
      <c r="H43" s="11"/>
      <c r="I43" s="57"/>
      <c r="J43" s="25" t="str">
        <f t="shared" si="2"/>
        <v>35 二輪自動車</v>
      </c>
      <c r="K43" s="38">
        <v>69550</v>
      </c>
      <c r="L43" s="39">
        <v>55238</v>
      </c>
      <c r="M43" s="39">
        <v>69718</v>
      </c>
      <c r="N43" s="39">
        <v>58587</v>
      </c>
      <c r="O43" s="40">
        <v>90365</v>
      </c>
    </row>
    <row r="44" spans="1:15" s="5" customFormat="1" ht="16.5" customHeight="1">
      <c r="A44" s="57"/>
      <c r="B44" s="25" t="s">
        <v>53</v>
      </c>
      <c r="C44" s="38">
        <v>10390996</v>
      </c>
      <c r="D44" s="39">
        <v>1610295</v>
      </c>
      <c r="E44" s="39">
        <v>4552747</v>
      </c>
      <c r="F44" s="39">
        <v>301855</v>
      </c>
      <c r="G44" s="40">
        <v>2147997</v>
      </c>
      <c r="H44" s="11"/>
      <c r="I44" s="57"/>
      <c r="J44" s="25" t="str">
        <f t="shared" si="2"/>
        <v>36 自動車部品</v>
      </c>
      <c r="K44" s="38">
        <v>2189748</v>
      </c>
      <c r="L44" s="39">
        <v>948809</v>
      </c>
      <c r="M44" s="39">
        <v>1385469</v>
      </c>
      <c r="N44" s="39">
        <v>194582</v>
      </c>
      <c r="O44" s="40">
        <v>383471</v>
      </c>
    </row>
    <row r="45" spans="1:15" s="5" customFormat="1" ht="16.5" customHeight="1">
      <c r="A45" s="57"/>
      <c r="B45" s="25" t="s">
        <v>54</v>
      </c>
      <c r="C45" s="38">
        <v>155616</v>
      </c>
      <c r="D45" s="39">
        <v>43923</v>
      </c>
      <c r="E45" s="39">
        <v>227141</v>
      </c>
      <c r="F45" s="39">
        <v>131470</v>
      </c>
      <c r="G45" s="40">
        <v>468357</v>
      </c>
      <c r="H45" s="11"/>
      <c r="I45" s="57"/>
      <c r="J45" s="25" t="str">
        <f t="shared" si="2"/>
        <v>37 その他輸送機械</v>
      </c>
      <c r="K45" s="38">
        <v>254952</v>
      </c>
      <c r="L45" s="39">
        <v>349700</v>
      </c>
      <c r="M45" s="39">
        <v>155911</v>
      </c>
      <c r="N45" s="39">
        <v>312605</v>
      </c>
      <c r="O45" s="40">
        <v>132696</v>
      </c>
    </row>
    <row r="46" spans="1:15" s="5" customFormat="1" ht="16.5" customHeight="1">
      <c r="A46" s="57"/>
      <c r="B46" s="25" t="s">
        <v>55</v>
      </c>
      <c r="C46" s="38">
        <v>3218442</v>
      </c>
      <c r="D46" s="39">
        <v>1953004</v>
      </c>
      <c r="E46" s="39">
        <v>3123969</v>
      </c>
      <c r="F46" s="39">
        <v>1099545</v>
      </c>
      <c r="G46" s="40">
        <v>3987427</v>
      </c>
      <c r="H46" s="11"/>
      <c r="I46" s="57"/>
      <c r="J46" s="25" t="str">
        <f t="shared" si="2"/>
        <v>38 産業機械</v>
      </c>
      <c r="K46" s="38">
        <v>881635</v>
      </c>
      <c r="L46" s="39">
        <v>1556435</v>
      </c>
      <c r="M46" s="39">
        <v>1290458</v>
      </c>
      <c r="N46" s="39">
        <v>1647766</v>
      </c>
      <c r="O46" s="40">
        <v>687607</v>
      </c>
    </row>
    <row r="47" spans="1:15" s="5" customFormat="1" ht="16.5" customHeight="1">
      <c r="A47" s="57"/>
      <c r="B47" s="25" t="s">
        <v>56</v>
      </c>
      <c r="C47" s="38">
        <v>619943</v>
      </c>
      <c r="D47" s="39">
        <v>743798</v>
      </c>
      <c r="E47" s="39">
        <v>922042</v>
      </c>
      <c r="F47" s="39">
        <v>505270</v>
      </c>
      <c r="G47" s="40">
        <v>1127350</v>
      </c>
      <c r="H47" s="11"/>
      <c r="I47" s="57"/>
      <c r="J47" s="25" t="str">
        <f t="shared" si="2"/>
        <v>39 電気機械</v>
      </c>
      <c r="K47" s="38">
        <v>1808727</v>
      </c>
      <c r="L47" s="39">
        <v>3212151</v>
      </c>
      <c r="M47" s="39">
        <v>1587920</v>
      </c>
      <c r="N47" s="39">
        <v>3098523</v>
      </c>
      <c r="O47" s="40">
        <v>981192</v>
      </c>
    </row>
    <row r="48" spans="1:15" s="5" customFormat="1" ht="16.5" customHeight="1">
      <c r="A48" s="57"/>
      <c r="B48" s="25" t="s">
        <v>57</v>
      </c>
      <c r="C48" s="38">
        <v>131273</v>
      </c>
      <c r="D48" s="39">
        <v>229158</v>
      </c>
      <c r="E48" s="39">
        <v>232198</v>
      </c>
      <c r="F48" s="39">
        <v>82604</v>
      </c>
      <c r="G48" s="40">
        <v>193529</v>
      </c>
      <c r="H48" s="11"/>
      <c r="I48" s="57"/>
      <c r="J48" s="25" t="str">
        <f t="shared" si="2"/>
        <v>40 測量･光学･医療用機械</v>
      </c>
      <c r="K48" s="38">
        <v>157213</v>
      </c>
      <c r="L48" s="39">
        <v>354360</v>
      </c>
      <c r="M48" s="39">
        <v>157926</v>
      </c>
      <c r="N48" s="39">
        <v>260503</v>
      </c>
      <c r="O48" s="40">
        <v>106478</v>
      </c>
    </row>
    <row r="49" spans="1:15" s="5" customFormat="1" ht="16.5" customHeight="1">
      <c r="A49" s="57"/>
      <c r="B49" s="25" t="s">
        <v>58</v>
      </c>
      <c r="C49" s="38">
        <v>237323</v>
      </c>
      <c r="D49" s="39">
        <v>34661</v>
      </c>
      <c r="E49" s="39">
        <v>121432</v>
      </c>
      <c r="F49" s="39">
        <v>701</v>
      </c>
      <c r="G49" s="40">
        <v>11924</v>
      </c>
      <c r="H49" s="11"/>
      <c r="I49" s="57"/>
      <c r="J49" s="25" t="str">
        <f t="shared" si="2"/>
        <v>41 事務用機器</v>
      </c>
      <c r="K49" s="38">
        <v>41656</v>
      </c>
      <c r="L49" s="39">
        <v>147297</v>
      </c>
      <c r="M49" s="39">
        <v>153530</v>
      </c>
      <c r="N49" s="39">
        <v>25876</v>
      </c>
      <c r="O49" s="40">
        <v>38311</v>
      </c>
    </row>
    <row r="50" spans="1:15" s="5" customFormat="1" ht="16.5" customHeight="1">
      <c r="A50" s="57"/>
      <c r="B50" s="25" t="s">
        <v>59</v>
      </c>
      <c r="C50" s="38">
        <v>90295</v>
      </c>
      <c r="D50" s="39">
        <v>11332</v>
      </c>
      <c r="E50" s="39">
        <v>8448</v>
      </c>
      <c r="F50" s="39">
        <v>2517</v>
      </c>
      <c r="G50" s="40">
        <v>5087</v>
      </c>
      <c r="H50" s="11"/>
      <c r="I50" s="57"/>
      <c r="J50" s="25" t="str">
        <f t="shared" si="2"/>
        <v>42 その他機械</v>
      </c>
      <c r="K50" s="38">
        <v>32226</v>
      </c>
      <c r="L50" s="39">
        <v>26451</v>
      </c>
      <c r="M50" s="39">
        <v>2888</v>
      </c>
      <c r="N50" s="39">
        <v>7423</v>
      </c>
      <c r="O50" s="40">
        <v>9517</v>
      </c>
    </row>
    <row r="51" spans="1:15" s="10" customFormat="1" ht="16.5" customHeight="1" thickBot="1">
      <c r="A51" s="55"/>
      <c r="B51" s="24" t="s">
        <v>24</v>
      </c>
      <c r="C51" s="47">
        <f>IF(SUM(C36:C50)=0,"- ",SUM(C36:C50))</f>
        <v>43989350</v>
      </c>
      <c r="D51" s="48">
        <v>5514161</v>
      </c>
      <c r="E51" s="48">
        <v>24253389</v>
      </c>
      <c r="F51" s="48">
        <v>4855687</v>
      </c>
      <c r="G51" s="49">
        <v>13920685</v>
      </c>
      <c r="H51" s="12"/>
      <c r="I51" s="55"/>
      <c r="J51" s="24" t="s">
        <v>24</v>
      </c>
      <c r="K51" s="47">
        <f>IF(SUM(K36:K50)=0,"- ",SUM(K36:K50))</f>
        <v>9425577</v>
      </c>
      <c r="L51" s="48">
        <v>8563534</v>
      </c>
      <c r="M51" s="48">
        <v>8400772</v>
      </c>
      <c r="N51" s="48">
        <v>8094853</v>
      </c>
      <c r="O51" s="49">
        <v>4157829</v>
      </c>
    </row>
    <row r="52" spans="1:15" s="5" customFormat="1" ht="16.5" customHeight="1">
      <c r="A52" s="57" t="s">
        <v>60</v>
      </c>
      <c r="B52" s="25" t="s">
        <v>61</v>
      </c>
      <c r="C52" s="38">
        <v>94400</v>
      </c>
      <c r="D52" s="39">
        <v>11304</v>
      </c>
      <c r="E52" s="39">
        <v>12224</v>
      </c>
      <c r="F52" s="39">
        <v>17075</v>
      </c>
      <c r="G52" s="40">
        <v>26398</v>
      </c>
      <c r="H52" s="11"/>
      <c r="I52" s="57" t="str">
        <f>A52</f>
        <v>化学工業品</v>
      </c>
      <c r="J52" s="25" t="str">
        <f>B52</f>
        <v>43 陶磁器</v>
      </c>
      <c r="K52" s="38">
        <v>438010</v>
      </c>
      <c r="L52" s="39">
        <v>137689</v>
      </c>
      <c r="M52" s="39">
        <v>32661</v>
      </c>
      <c r="N52" s="39">
        <v>60081</v>
      </c>
      <c r="O52" s="40">
        <v>52116</v>
      </c>
    </row>
    <row r="53" spans="1:15" s="5" customFormat="1" ht="16.5" customHeight="1">
      <c r="A53" s="57"/>
      <c r="B53" s="25" t="s">
        <v>62</v>
      </c>
      <c r="C53" s="38">
        <v>53</v>
      </c>
      <c r="D53" s="39">
        <v>3356</v>
      </c>
      <c r="E53" s="39">
        <v>8249</v>
      </c>
      <c r="F53" s="39">
        <v>54</v>
      </c>
      <c r="G53" s="40">
        <v>1280</v>
      </c>
      <c r="H53" s="11"/>
      <c r="I53" s="57"/>
      <c r="J53" s="25" t="str">
        <f aca="true" t="shared" si="3" ref="J53:J66">B53</f>
        <v>44 セメント</v>
      </c>
      <c r="K53" s="38">
        <v>74749</v>
      </c>
      <c r="L53" s="39">
        <v>13320</v>
      </c>
      <c r="M53" s="39">
        <v>55234</v>
      </c>
      <c r="N53" s="39">
        <v>12279</v>
      </c>
      <c r="O53" s="40">
        <v>15276</v>
      </c>
    </row>
    <row r="54" spans="1:15" s="5" customFormat="1" ht="16.5" customHeight="1">
      <c r="A54" s="57"/>
      <c r="B54" s="25" t="s">
        <v>63</v>
      </c>
      <c r="C54" s="38">
        <v>292262</v>
      </c>
      <c r="D54" s="39">
        <v>89267</v>
      </c>
      <c r="E54" s="39">
        <v>71096</v>
      </c>
      <c r="F54" s="39">
        <v>109561</v>
      </c>
      <c r="G54" s="40">
        <v>131308</v>
      </c>
      <c r="H54" s="11"/>
      <c r="I54" s="57"/>
      <c r="J54" s="25" t="str">
        <f t="shared" si="3"/>
        <v>45 ガラス類</v>
      </c>
      <c r="K54" s="38">
        <v>338109</v>
      </c>
      <c r="L54" s="39">
        <v>202091</v>
      </c>
      <c r="M54" s="39">
        <v>178916</v>
      </c>
      <c r="N54" s="39">
        <v>197196</v>
      </c>
      <c r="O54" s="40">
        <v>77469</v>
      </c>
    </row>
    <row r="55" spans="1:15" s="5" customFormat="1" ht="16.5" customHeight="1">
      <c r="A55" s="57"/>
      <c r="B55" s="25" t="s">
        <v>64</v>
      </c>
      <c r="C55" s="38">
        <v>228647</v>
      </c>
      <c r="D55" s="39">
        <v>146997</v>
      </c>
      <c r="E55" s="39">
        <v>174086</v>
      </c>
      <c r="F55" s="39">
        <v>39859</v>
      </c>
      <c r="G55" s="40">
        <v>264822</v>
      </c>
      <c r="H55" s="11"/>
      <c r="I55" s="57"/>
      <c r="J55" s="25" t="str">
        <f t="shared" si="3"/>
        <v>46 窯業品</v>
      </c>
      <c r="K55" s="38">
        <v>258286</v>
      </c>
      <c r="L55" s="39">
        <v>224419</v>
      </c>
      <c r="M55" s="39">
        <v>127318</v>
      </c>
      <c r="N55" s="39">
        <v>118758</v>
      </c>
      <c r="O55" s="40">
        <v>210925</v>
      </c>
    </row>
    <row r="56" spans="1:15" s="5" customFormat="1" ht="16.5" customHeight="1">
      <c r="A56" s="57"/>
      <c r="B56" s="25" t="s">
        <v>65</v>
      </c>
      <c r="C56" s="38">
        <v>654991</v>
      </c>
      <c r="D56" s="39" t="s">
        <v>110</v>
      </c>
      <c r="E56" s="39">
        <v>370000</v>
      </c>
      <c r="F56" s="39">
        <v>1250</v>
      </c>
      <c r="G56" s="40">
        <v>1375</v>
      </c>
      <c r="H56" s="11"/>
      <c r="I56" s="57"/>
      <c r="J56" s="25" t="str">
        <f t="shared" si="3"/>
        <v>47 重油</v>
      </c>
      <c r="K56" s="38">
        <v>85486</v>
      </c>
      <c r="L56" s="39" t="s">
        <v>110</v>
      </c>
      <c r="M56" s="39">
        <v>74500</v>
      </c>
      <c r="N56" s="39">
        <v>13381</v>
      </c>
      <c r="O56" s="40">
        <v>1339</v>
      </c>
    </row>
    <row r="57" spans="1:15" s="5" customFormat="1" ht="16.5" customHeight="1">
      <c r="A57" s="57"/>
      <c r="B57" s="25" t="s">
        <v>66</v>
      </c>
      <c r="C57" s="38" t="s">
        <v>13</v>
      </c>
      <c r="D57" s="39" t="s">
        <v>110</v>
      </c>
      <c r="E57" s="39">
        <v>29280</v>
      </c>
      <c r="F57" s="39" t="s">
        <v>110</v>
      </c>
      <c r="G57" s="40">
        <v>12</v>
      </c>
      <c r="H57" s="11"/>
      <c r="I57" s="57"/>
      <c r="J57" s="25" t="str">
        <f t="shared" si="3"/>
        <v>48 揮発油</v>
      </c>
      <c r="K57" s="38">
        <v>1383299</v>
      </c>
      <c r="L57" s="39" t="s">
        <v>110</v>
      </c>
      <c r="M57" s="39">
        <v>141000</v>
      </c>
      <c r="N57" s="39" t="s">
        <v>110</v>
      </c>
      <c r="O57" s="40">
        <v>381</v>
      </c>
    </row>
    <row r="58" spans="1:15" s="5" customFormat="1" ht="16.5" customHeight="1">
      <c r="A58" s="57"/>
      <c r="B58" s="25" t="s">
        <v>67</v>
      </c>
      <c r="C58" s="38">
        <v>240325</v>
      </c>
      <c r="D58" s="39">
        <v>22130</v>
      </c>
      <c r="E58" s="39">
        <v>926421</v>
      </c>
      <c r="F58" s="39">
        <v>22586</v>
      </c>
      <c r="G58" s="40">
        <v>5473</v>
      </c>
      <c r="H58" s="11"/>
      <c r="I58" s="57"/>
      <c r="J58" s="25" t="str">
        <f t="shared" si="3"/>
        <v>49 その他の石油</v>
      </c>
      <c r="K58" s="38">
        <v>295003</v>
      </c>
      <c r="L58" s="39">
        <v>20620</v>
      </c>
      <c r="M58" s="39">
        <v>220312</v>
      </c>
      <c r="N58" s="39">
        <v>155419</v>
      </c>
      <c r="O58" s="40">
        <v>23385</v>
      </c>
    </row>
    <row r="59" spans="1:15" s="5" customFormat="1" ht="16.5" customHeight="1">
      <c r="A59" s="57"/>
      <c r="B59" s="25" t="s">
        <v>69</v>
      </c>
      <c r="C59" s="38" t="s">
        <v>68</v>
      </c>
      <c r="D59" s="39" t="s">
        <v>110</v>
      </c>
      <c r="E59" s="39" t="s">
        <v>110</v>
      </c>
      <c r="F59" s="39" t="s">
        <v>110</v>
      </c>
      <c r="G59" s="40" t="s">
        <v>110</v>
      </c>
      <c r="H59" s="11"/>
      <c r="I59" s="57"/>
      <c r="J59" s="25" t="str">
        <f t="shared" si="3"/>
        <v>50 ＬＮＧ(液化天然ガス)</v>
      </c>
      <c r="K59" s="38">
        <v>16700199</v>
      </c>
      <c r="L59" s="39">
        <v>1124</v>
      </c>
      <c r="M59" s="39">
        <v>8367243</v>
      </c>
      <c r="N59" s="39" t="s">
        <v>110</v>
      </c>
      <c r="O59" s="40" t="s">
        <v>110</v>
      </c>
    </row>
    <row r="60" spans="1:15" s="5" customFormat="1" ht="16.5" customHeight="1">
      <c r="A60" s="57"/>
      <c r="B60" s="25" t="s">
        <v>70</v>
      </c>
      <c r="C60" s="38" t="s">
        <v>13</v>
      </c>
      <c r="D60" s="39" t="s">
        <v>110</v>
      </c>
      <c r="E60" s="39" t="s">
        <v>110</v>
      </c>
      <c r="F60" s="39" t="s">
        <v>110</v>
      </c>
      <c r="G60" s="40">
        <v>72</v>
      </c>
      <c r="H60" s="11"/>
      <c r="I60" s="57"/>
      <c r="J60" s="25" t="str">
        <f t="shared" si="3"/>
        <v>51 ＬＰＧ(液化石油ガス)</v>
      </c>
      <c r="K60" s="38">
        <v>1066383</v>
      </c>
      <c r="L60" s="39" t="s">
        <v>110</v>
      </c>
      <c r="M60" s="39">
        <v>605277</v>
      </c>
      <c r="N60" s="39" t="s">
        <v>110</v>
      </c>
      <c r="O60" s="40">
        <v>217718</v>
      </c>
    </row>
    <row r="61" spans="1:15" s="5" customFormat="1" ht="16.5" customHeight="1">
      <c r="A61" s="57"/>
      <c r="B61" s="25" t="s">
        <v>71</v>
      </c>
      <c r="C61" s="38">
        <v>12164</v>
      </c>
      <c r="D61" s="39">
        <v>16979</v>
      </c>
      <c r="E61" s="39">
        <v>121168</v>
      </c>
      <c r="F61" s="39">
        <v>70174</v>
      </c>
      <c r="G61" s="40">
        <v>64017</v>
      </c>
      <c r="H61" s="11"/>
      <c r="I61" s="57"/>
      <c r="J61" s="25" t="str">
        <f t="shared" si="3"/>
        <v>52 その他石油製品</v>
      </c>
      <c r="K61" s="38">
        <v>56877</v>
      </c>
      <c r="L61" s="39">
        <v>19578</v>
      </c>
      <c r="M61" s="39">
        <v>47439</v>
      </c>
      <c r="N61" s="39">
        <v>54341</v>
      </c>
      <c r="O61" s="40">
        <v>147661</v>
      </c>
    </row>
    <row r="62" spans="1:15" s="5" customFormat="1" ht="16.5" customHeight="1">
      <c r="A62" s="57"/>
      <c r="B62" s="25" t="s">
        <v>72</v>
      </c>
      <c r="C62" s="38">
        <v>361</v>
      </c>
      <c r="D62" s="39" t="s">
        <v>110</v>
      </c>
      <c r="E62" s="39" t="s">
        <v>110</v>
      </c>
      <c r="F62" s="39">
        <v>29247</v>
      </c>
      <c r="G62" s="40">
        <v>836</v>
      </c>
      <c r="H62" s="11"/>
      <c r="I62" s="57"/>
      <c r="J62" s="25" t="str">
        <f t="shared" si="3"/>
        <v>53 コークス</v>
      </c>
      <c r="K62" s="38">
        <v>312071</v>
      </c>
      <c r="L62" s="39">
        <v>45301</v>
      </c>
      <c r="M62" s="39">
        <v>9978</v>
      </c>
      <c r="N62" s="39">
        <v>11546</v>
      </c>
      <c r="O62" s="40">
        <v>1679</v>
      </c>
    </row>
    <row r="63" spans="1:15" s="5" customFormat="1" ht="16.5" customHeight="1">
      <c r="A63" s="57"/>
      <c r="B63" s="25" t="s">
        <v>73</v>
      </c>
      <c r="C63" s="38">
        <v>10752</v>
      </c>
      <c r="D63" s="39">
        <v>4810</v>
      </c>
      <c r="E63" s="39">
        <v>3726</v>
      </c>
      <c r="F63" s="39">
        <v>375</v>
      </c>
      <c r="G63" s="40">
        <v>37416</v>
      </c>
      <c r="H63" s="11"/>
      <c r="I63" s="57"/>
      <c r="J63" s="25" t="str">
        <f t="shared" si="3"/>
        <v>54 石炭製品</v>
      </c>
      <c r="K63" s="38">
        <v>3326</v>
      </c>
      <c r="L63" s="39">
        <v>619</v>
      </c>
      <c r="M63" s="39">
        <v>2883</v>
      </c>
      <c r="N63" s="39">
        <v>5337</v>
      </c>
      <c r="O63" s="40">
        <v>347</v>
      </c>
    </row>
    <row r="64" spans="1:15" s="5" customFormat="1" ht="16.5" customHeight="1">
      <c r="A64" s="57"/>
      <c r="B64" s="25" t="s">
        <v>75</v>
      </c>
      <c r="C64" s="38">
        <v>1115305</v>
      </c>
      <c r="D64" s="39">
        <v>294194</v>
      </c>
      <c r="E64" s="39">
        <v>366475</v>
      </c>
      <c r="F64" s="39">
        <v>348133</v>
      </c>
      <c r="G64" s="40">
        <v>1175643</v>
      </c>
      <c r="H64" s="11"/>
      <c r="I64" s="57"/>
      <c r="J64" s="25" t="str">
        <f t="shared" si="3"/>
        <v>55 化学薬品</v>
      </c>
      <c r="K64" s="38">
        <v>894283</v>
      </c>
      <c r="L64" s="39">
        <v>638691</v>
      </c>
      <c r="M64" s="39">
        <v>887216</v>
      </c>
      <c r="N64" s="39">
        <v>690824</v>
      </c>
      <c r="O64" s="40">
        <v>1709199</v>
      </c>
    </row>
    <row r="65" spans="1:15" s="5" customFormat="1" ht="16.5" customHeight="1">
      <c r="A65" s="57"/>
      <c r="B65" s="25" t="s">
        <v>76</v>
      </c>
      <c r="C65" s="38">
        <v>82540</v>
      </c>
      <c r="D65" s="39">
        <v>2249</v>
      </c>
      <c r="E65" s="39">
        <v>10610</v>
      </c>
      <c r="F65" s="39">
        <v>2160</v>
      </c>
      <c r="G65" s="40">
        <v>22397</v>
      </c>
      <c r="H65" s="11"/>
      <c r="I65" s="57"/>
      <c r="J65" s="25" t="str">
        <f t="shared" si="3"/>
        <v>56 化学肥料</v>
      </c>
      <c r="K65" s="38">
        <v>108064</v>
      </c>
      <c r="L65" s="39">
        <v>52593</v>
      </c>
      <c r="M65" s="39">
        <v>24014</v>
      </c>
      <c r="N65" s="39">
        <v>29436</v>
      </c>
      <c r="O65" s="40">
        <v>30312</v>
      </c>
    </row>
    <row r="66" spans="1:15" s="5" customFormat="1" ht="16.5" customHeight="1">
      <c r="A66" s="57"/>
      <c r="B66" s="25" t="s">
        <v>77</v>
      </c>
      <c r="C66" s="38">
        <v>1641754</v>
      </c>
      <c r="D66" s="39">
        <v>1823146</v>
      </c>
      <c r="E66" s="39">
        <v>1793905</v>
      </c>
      <c r="F66" s="39">
        <v>1241151</v>
      </c>
      <c r="G66" s="40">
        <v>3082618</v>
      </c>
      <c r="H66" s="11"/>
      <c r="I66" s="57"/>
      <c r="J66" s="25" t="str">
        <f t="shared" si="3"/>
        <v>57 その他化学工業品</v>
      </c>
      <c r="K66" s="38">
        <v>1675796</v>
      </c>
      <c r="L66" s="39">
        <v>2314241</v>
      </c>
      <c r="M66" s="39">
        <v>1373064</v>
      </c>
      <c r="N66" s="39">
        <v>1926870</v>
      </c>
      <c r="O66" s="40">
        <v>1858105</v>
      </c>
    </row>
    <row r="67" spans="1:15" s="10" customFormat="1" ht="16.5" customHeight="1">
      <c r="A67" s="58"/>
      <c r="B67" s="22" t="s">
        <v>78</v>
      </c>
      <c r="C67" s="41">
        <f>IF(SUM(C52:C66)=0,"- ",SUM(C52:C66))</f>
        <v>4373554</v>
      </c>
      <c r="D67" s="42">
        <v>2414432</v>
      </c>
      <c r="E67" s="42">
        <v>3887240</v>
      </c>
      <c r="F67" s="42">
        <v>1881625</v>
      </c>
      <c r="G67" s="43">
        <v>4813667</v>
      </c>
      <c r="H67" s="12"/>
      <c r="I67" s="58"/>
      <c r="J67" s="22" t="s">
        <v>78</v>
      </c>
      <c r="K67" s="41">
        <f>IF(SUM(K52:K66)=0,"- ",SUM(K52:K66))</f>
        <v>23689941</v>
      </c>
      <c r="L67" s="42">
        <v>3670286</v>
      </c>
      <c r="M67" s="42">
        <v>12147055</v>
      </c>
      <c r="N67" s="42">
        <v>3275468</v>
      </c>
      <c r="O67" s="43">
        <v>4345912</v>
      </c>
    </row>
    <row r="68" spans="1:15" s="5" customFormat="1" ht="16.5" customHeight="1">
      <c r="A68" s="54" t="s">
        <v>79</v>
      </c>
      <c r="B68" s="25" t="s">
        <v>80</v>
      </c>
      <c r="C68" s="35">
        <v>170061</v>
      </c>
      <c r="D68" s="39">
        <v>263357</v>
      </c>
      <c r="E68" s="39">
        <v>267738</v>
      </c>
      <c r="F68" s="39">
        <v>217410</v>
      </c>
      <c r="G68" s="40">
        <v>417489</v>
      </c>
      <c r="H68" s="11"/>
      <c r="I68" s="54" t="str">
        <f>A68</f>
        <v>軽工業品</v>
      </c>
      <c r="J68" s="25" t="str">
        <f>B68</f>
        <v>58 紙･パルプ</v>
      </c>
      <c r="K68" s="35">
        <v>275284</v>
      </c>
      <c r="L68" s="39">
        <v>718972</v>
      </c>
      <c r="M68" s="39">
        <v>553913</v>
      </c>
      <c r="N68" s="39">
        <v>378219</v>
      </c>
      <c r="O68" s="40">
        <v>578199</v>
      </c>
    </row>
    <row r="69" spans="1:15" s="5" customFormat="1" ht="16.5" customHeight="1">
      <c r="A69" s="57"/>
      <c r="B69" s="25" t="s">
        <v>81</v>
      </c>
      <c r="C69" s="38">
        <v>113164</v>
      </c>
      <c r="D69" s="39">
        <v>3492</v>
      </c>
      <c r="E69" s="39">
        <v>27050</v>
      </c>
      <c r="F69" s="39">
        <v>35540</v>
      </c>
      <c r="G69" s="40">
        <v>588648</v>
      </c>
      <c r="H69" s="11"/>
      <c r="I69" s="57"/>
      <c r="J69" s="25" t="str">
        <f aca="true" t="shared" si="4" ref="J69:J76">B69</f>
        <v>59 糸及び紡績半製品</v>
      </c>
      <c r="K69" s="38">
        <v>352208</v>
      </c>
      <c r="L69" s="39">
        <v>53468</v>
      </c>
      <c r="M69" s="39">
        <v>13551</v>
      </c>
      <c r="N69" s="39">
        <v>356606</v>
      </c>
      <c r="O69" s="40">
        <v>147248</v>
      </c>
    </row>
    <row r="70" spans="1:15" s="5" customFormat="1" ht="16.5" customHeight="1">
      <c r="A70" s="57"/>
      <c r="B70" s="25" t="s">
        <v>82</v>
      </c>
      <c r="C70" s="38">
        <v>115461</v>
      </c>
      <c r="D70" s="39">
        <v>59435</v>
      </c>
      <c r="E70" s="39">
        <v>38134</v>
      </c>
      <c r="F70" s="39">
        <v>130422</v>
      </c>
      <c r="G70" s="40">
        <v>596821</v>
      </c>
      <c r="H70" s="11"/>
      <c r="I70" s="57"/>
      <c r="J70" s="25" t="str">
        <f t="shared" si="4"/>
        <v>60 その他繊維工業品</v>
      </c>
      <c r="K70" s="38">
        <v>204895</v>
      </c>
      <c r="L70" s="39">
        <v>319606</v>
      </c>
      <c r="M70" s="39">
        <v>58849</v>
      </c>
      <c r="N70" s="39">
        <v>299269</v>
      </c>
      <c r="O70" s="40">
        <v>396087</v>
      </c>
    </row>
    <row r="71" spans="1:15" s="5" customFormat="1" ht="16.5" customHeight="1">
      <c r="A71" s="57"/>
      <c r="B71" s="25" t="s">
        <v>83</v>
      </c>
      <c r="C71" s="38">
        <v>285</v>
      </c>
      <c r="D71" s="39">
        <v>370</v>
      </c>
      <c r="E71" s="39">
        <v>12330</v>
      </c>
      <c r="F71" s="39">
        <v>626</v>
      </c>
      <c r="G71" s="40">
        <v>17506</v>
      </c>
      <c r="H71" s="11"/>
      <c r="I71" s="57"/>
      <c r="J71" s="25" t="str">
        <f t="shared" si="4"/>
        <v>61 砂糖</v>
      </c>
      <c r="K71" s="38">
        <v>49431</v>
      </c>
      <c r="L71" s="39">
        <v>53243</v>
      </c>
      <c r="M71" s="39">
        <v>205278</v>
      </c>
      <c r="N71" s="39">
        <v>73069</v>
      </c>
      <c r="O71" s="40">
        <v>220992</v>
      </c>
    </row>
    <row r="72" spans="1:15" s="5" customFormat="1" ht="16.5" customHeight="1">
      <c r="A72" s="57"/>
      <c r="B72" s="25" t="s">
        <v>84</v>
      </c>
      <c r="C72" s="38">
        <v>205339</v>
      </c>
      <c r="D72" s="39">
        <v>262856</v>
      </c>
      <c r="E72" s="39">
        <v>375520</v>
      </c>
      <c r="F72" s="39">
        <v>140242</v>
      </c>
      <c r="G72" s="40">
        <v>374022</v>
      </c>
      <c r="H72" s="11"/>
      <c r="I72" s="57"/>
      <c r="J72" s="25" t="str">
        <f t="shared" si="4"/>
        <v>62 製造食品</v>
      </c>
      <c r="K72" s="38">
        <v>722885</v>
      </c>
      <c r="L72" s="39">
        <v>2557398</v>
      </c>
      <c r="M72" s="39">
        <v>1976974</v>
      </c>
      <c r="N72" s="39">
        <v>1160093</v>
      </c>
      <c r="O72" s="40">
        <v>1323523</v>
      </c>
    </row>
    <row r="73" spans="1:15" s="5" customFormat="1" ht="16.5" customHeight="1">
      <c r="A73" s="57"/>
      <c r="B73" s="25" t="s">
        <v>85</v>
      </c>
      <c r="C73" s="38">
        <v>55655</v>
      </c>
      <c r="D73" s="39">
        <v>50720</v>
      </c>
      <c r="E73" s="39">
        <v>73506</v>
      </c>
      <c r="F73" s="39">
        <v>112810</v>
      </c>
      <c r="G73" s="40">
        <v>116825</v>
      </c>
      <c r="H73" s="11"/>
      <c r="I73" s="57"/>
      <c r="J73" s="25" t="str">
        <f t="shared" si="4"/>
        <v>63 飲料</v>
      </c>
      <c r="K73" s="38">
        <v>99155</v>
      </c>
      <c r="L73" s="39">
        <v>704176</v>
      </c>
      <c r="M73" s="39">
        <v>493993</v>
      </c>
      <c r="N73" s="39">
        <v>100389</v>
      </c>
      <c r="O73" s="40">
        <v>266248</v>
      </c>
    </row>
    <row r="74" spans="1:15" s="5" customFormat="1" ht="16.5" customHeight="1">
      <c r="A74" s="57"/>
      <c r="B74" s="25" t="s">
        <v>86</v>
      </c>
      <c r="C74" s="38">
        <v>528</v>
      </c>
      <c r="D74" s="39">
        <v>5320</v>
      </c>
      <c r="E74" s="39">
        <v>20062</v>
      </c>
      <c r="F74" s="39">
        <v>451</v>
      </c>
      <c r="G74" s="40">
        <v>822</v>
      </c>
      <c r="H74" s="11"/>
      <c r="I74" s="57"/>
      <c r="J74" s="25" t="str">
        <f t="shared" si="4"/>
        <v>64 水</v>
      </c>
      <c r="K74" s="38">
        <v>55849</v>
      </c>
      <c r="L74" s="39">
        <v>172816</v>
      </c>
      <c r="M74" s="39">
        <v>247846</v>
      </c>
      <c r="N74" s="39">
        <v>66877</v>
      </c>
      <c r="O74" s="40">
        <v>158283</v>
      </c>
    </row>
    <row r="75" spans="1:15" s="5" customFormat="1" ht="16.5" customHeight="1">
      <c r="A75" s="57"/>
      <c r="B75" s="25" t="s">
        <v>87</v>
      </c>
      <c r="C75" s="38">
        <v>57</v>
      </c>
      <c r="D75" s="39">
        <v>218</v>
      </c>
      <c r="E75" s="39">
        <v>6401</v>
      </c>
      <c r="F75" s="39">
        <v>1069</v>
      </c>
      <c r="G75" s="40">
        <v>14880</v>
      </c>
      <c r="H75" s="11"/>
      <c r="I75" s="57"/>
      <c r="J75" s="25" t="str">
        <f t="shared" si="4"/>
        <v>65 たばこ</v>
      </c>
      <c r="K75" s="38">
        <v>3848</v>
      </c>
      <c r="L75" s="39">
        <v>77560</v>
      </c>
      <c r="M75" s="39">
        <v>118290</v>
      </c>
      <c r="N75" s="39">
        <v>267</v>
      </c>
      <c r="O75" s="40">
        <v>125465</v>
      </c>
    </row>
    <row r="76" spans="1:15" s="5" customFormat="1" ht="16.5" customHeight="1">
      <c r="A76" s="57"/>
      <c r="B76" s="25" t="s">
        <v>88</v>
      </c>
      <c r="C76" s="38">
        <v>199</v>
      </c>
      <c r="D76" s="39">
        <v>697</v>
      </c>
      <c r="E76" s="39">
        <v>2243</v>
      </c>
      <c r="F76" s="39">
        <v>389</v>
      </c>
      <c r="G76" s="40">
        <v>20911</v>
      </c>
      <c r="H76" s="11"/>
      <c r="I76" s="57"/>
      <c r="J76" s="25" t="str">
        <f t="shared" si="4"/>
        <v>66 その他食料工業品</v>
      </c>
      <c r="K76" s="38">
        <v>69491</v>
      </c>
      <c r="L76" s="39">
        <v>171114</v>
      </c>
      <c r="M76" s="39">
        <v>143142</v>
      </c>
      <c r="N76" s="39">
        <v>49638</v>
      </c>
      <c r="O76" s="40">
        <v>243512</v>
      </c>
    </row>
    <row r="77" spans="1:15" s="10" customFormat="1" ht="16.5" customHeight="1">
      <c r="A77" s="58"/>
      <c r="B77" s="23" t="s">
        <v>78</v>
      </c>
      <c r="C77" s="44">
        <f>IF(SUM(C68:C76)=0,"- ",SUM(C68:C76))</f>
        <v>660749</v>
      </c>
      <c r="D77" s="45">
        <v>646465</v>
      </c>
      <c r="E77" s="45">
        <v>822984</v>
      </c>
      <c r="F77" s="45">
        <v>638959</v>
      </c>
      <c r="G77" s="46">
        <v>2147924</v>
      </c>
      <c r="H77" s="12"/>
      <c r="I77" s="58"/>
      <c r="J77" s="22" t="s">
        <v>78</v>
      </c>
      <c r="K77" s="44">
        <f>IF(SUM(K68:K76)=0,"- ",SUM(K68:K76))</f>
        <v>1833046</v>
      </c>
      <c r="L77" s="45">
        <v>4828353</v>
      </c>
      <c r="M77" s="45">
        <v>3811836</v>
      </c>
      <c r="N77" s="45">
        <v>2484427</v>
      </c>
      <c r="O77" s="46">
        <v>3459557</v>
      </c>
    </row>
    <row r="78" spans="1:15" s="5" customFormat="1" ht="16.5" customHeight="1">
      <c r="A78" s="54" t="s">
        <v>89</v>
      </c>
      <c r="B78" s="26" t="s">
        <v>90</v>
      </c>
      <c r="C78" s="35">
        <v>27395</v>
      </c>
      <c r="D78" s="36">
        <v>22212</v>
      </c>
      <c r="E78" s="36">
        <v>18578</v>
      </c>
      <c r="F78" s="36">
        <v>18206</v>
      </c>
      <c r="G78" s="37">
        <v>6803</v>
      </c>
      <c r="H78" s="11"/>
      <c r="I78" s="54" t="str">
        <f>A78</f>
        <v>雑工業品</v>
      </c>
      <c r="J78" s="25" t="str">
        <f>B78</f>
        <v>67 がん具</v>
      </c>
      <c r="K78" s="35">
        <v>134482</v>
      </c>
      <c r="L78" s="36">
        <v>676953</v>
      </c>
      <c r="M78" s="36">
        <v>114998</v>
      </c>
      <c r="N78" s="36">
        <v>247799</v>
      </c>
      <c r="O78" s="37">
        <v>164195</v>
      </c>
    </row>
    <row r="79" spans="1:15" s="5" customFormat="1" ht="16.5" customHeight="1">
      <c r="A79" s="57"/>
      <c r="B79" s="25" t="s">
        <v>91</v>
      </c>
      <c r="C79" s="38">
        <v>110184</v>
      </c>
      <c r="D79" s="39">
        <v>158055</v>
      </c>
      <c r="E79" s="39">
        <v>118101</v>
      </c>
      <c r="F79" s="39">
        <v>179328</v>
      </c>
      <c r="G79" s="40">
        <v>437513</v>
      </c>
      <c r="H79" s="11"/>
      <c r="I79" s="57"/>
      <c r="J79" s="25" t="str">
        <f aca="true" t="shared" si="5" ref="J79:J85">B79</f>
        <v>68 衣服･身廻品･はきもの</v>
      </c>
      <c r="K79" s="38">
        <v>2955326</v>
      </c>
      <c r="L79" s="39">
        <v>4704143</v>
      </c>
      <c r="M79" s="39">
        <v>1554890</v>
      </c>
      <c r="N79" s="39">
        <v>4404012</v>
      </c>
      <c r="O79" s="40">
        <v>1903981</v>
      </c>
    </row>
    <row r="80" spans="1:15" s="5" customFormat="1" ht="16.5" customHeight="1">
      <c r="A80" s="57"/>
      <c r="B80" s="25" t="s">
        <v>92</v>
      </c>
      <c r="C80" s="38">
        <v>70760</v>
      </c>
      <c r="D80" s="39">
        <v>126835</v>
      </c>
      <c r="E80" s="39">
        <v>107821</v>
      </c>
      <c r="F80" s="39">
        <v>96382</v>
      </c>
      <c r="G80" s="40">
        <v>161537</v>
      </c>
      <c r="H80" s="11"/>
      <c r="I80" s="57"/>
      <c r="J80" s="25" t="str">
        <f t="shared" si="5"/>
        <v>69 文具･運動用品類</v>
      </c>
      <c r="K80" s="38">
        <v>321614</v>
      </c>
      <c r="L80" s="39">
        <v>691561</v>
      </c>
      <c r="M80" s="39">
        <v>142559</v>
      </c>
      <c r="N80" s="39">
        <v>395691</v>
      </c>
      <c r="O80" s="40">
        <v>116090</v>
      </c>
    </row>
    <row r="81" spans="1:15" s="5" customFormat="1" ht="16.5" customHeight="1">
      <c r="A81" s="57"/>
      <c r="B81" s="25" t="s">
        <v>93</v>
      </c>
      <c r="C81" s="38">
        <v>181480</v>
      </c>
      <c r="D81" s="39">
        <v>108807</v>
      </c>
      <c r="E81" s="39">
        <v>239246</v>
      </c>
      <c r="F81" s="39">
        <v>156655</v>
      </c>
      <c r="G81" s="40">
        <v>165682</v>
      </c>
      <c r="H81" s="11"/>
      <c r="I81" s="57"/>
      <c r="J81" s="25" t="str">
        <f t="shared" si="5"/>
        <v>70 家具装備品</v>
      </c>
      <c r="K81" s="38">
        <v>1483510</v>
      </c>
      <c r="L81" s="39">
        <v>2049698</v>
      </c>
      <c r="M81" s="39">
        <v>1029694</v>
      </c>
      <c r="N81" s="39">
        <v>1728705</v>
      </c>
      <c r="O81" s="40">
        <v>1293978</v>
      </c>
    </row>
    <row r="82" spans="1:15" s="5" customFormat="1" ht="16.5" customHeight="1">
      <c r="A82" s="57"/>
      <c r="B82" s="25" t="s">
        <v>94</v>
      </c>
      <c r="C82" s="38">
        <v>176548</v>
      </c>
      <c r="D82" s="39">
        <v>127908</v>
      </c>
      <c r="E82" s="39">
        <v>75377</v>
      </c>
      <c r="F82" s="39">
        <v>32062</v>
      </c>
      <c r="G82" s="40">
        <v>75442</v>
      </c>
      <c r="H82" s="11"/>
      <c r="I82" s="57"/>
      <c r="J82" s="25" t="str">
        <f t="shared" si="5"/>
        <v>71 その他日用品</v>
      </c>
      <c r="K82" s="38">
        <v>225864</v>
      </c>
      <c r="L82" s="39">
        <v>417644</v>
      </c>
      <c r="M82" s="39">
        <v>100832</v>
      </c>
      <c r="N82" s="39">
        <v>304586</v>
      </c>
      <c r="O82" s="40">
        <v>162859</v>
      </c>
    </row>
    <row r="83" spans="1:15" s="5" customFormat="1" ht="16.5" customHeight="1">
      <c r="A83" s="57"/>
      <c r="B83" s="25" t="s">
        <v>95</v>
      </c>
      <c r="C83" s="38">
        <v>1060857</v>
      </c>
      <c r="D83" s="39">
        <v>354845</v>
      </c>
      <c r="E83" s="39">
        <v>845753</v>
      </c>
      <c r="F83" s="39">
        <v>92619</v>
      </c>
      <c r="G83" s="40">
        <v>447948</v>
      </c>
      <c r="H83" s="11"/>
      <c r="I83" s="57"/>
      <c r="J83" s="25" t="str">
        <f t="shared" si="5"/>
        <v>72 ゴム製品</v>
      </c>
      <c r="K83" s="38">
        <v>438875</v>
      </c>
      <c r="L83" s="39">
        <v>448486</v>
      </c>
      <c r="M83" s="39">
        <v>265587</v>
      </c>
      <c r="N83" s="39">
        <v>153902</v>
      </c>
      <c r="O83" s="40">
        <v>130799</v>
      </c>
    </row>
    <row r="84" spans="1:15" s="5" customFormat="1" ht="16.5" customHeight="1">
      <c r="A84" s="57"/>
      <c r="B84" s="25" t="s">
        <v>96</v>
      </c>
      <c r="C84" s="38">
        <v>5577</v>
      </c>
      <c r="D84" s="39">
        <v>9639</v>
      </c>
      <c r="E84" s="39">
        <v>16676</v>
      </c>
      <c r="F84" s="39">
        <v>15101</v>
      </c>
      <c r="G84" s="40">
        <v>16765</v>
      </c>
      <c r="H84" s="11"/>
      <c r="I84" s="57"/>
      <c r="J84" s="25" t="str">
        <f t="shared" si="5"/>
        <v>73 木製品</v>
      </c>
      <c r="K84" s="38">
        <v>1040756</v>
      </c>
      <c r="L84" s="39">
        <v>1169862</v>
      </c>
      <c r="M84" s="39">
        <v>901282</v>
      </c>
      <c r="N84" s="39">
        <v>810416</v>
      </c>
      <c r="O84" s="40">
        <v>386826</v>
      </c>
    </row>
    <row r="85" spans="1:15" s="5" customFormat="1" ht="16.5" customHeight="1">
      <c r="A85" s="57"/>
      <c r="B85" s="25" t="s">
        <v>97</v>
      </c>
      <c r="C85" s="38">
        <v>51376</v>
      </c>
      <c r="D85" s="39">
        <v>266502</v>
      </c>
      <c r="E85" s="39">
        <v>32931</v>
      </c>
      <c r="F85" s="39">
        <v>47572</v>
      </c>
      <c r="G85" s="40">
        <v>121391</v>
      </c>
      <c r="H85" s="11"/>
      <c r="I85" s="57"/>
      <c r="J85" s="25" t="str">
        <f t="shared" si="5"/>
        <v>74 その他製造工業品</v>
      </c>
      <c r="K85" s="38">
        <v>220993</v>
      </c>
      <c r="L85" s="39">
        <v>297814</v>
      </c>
      <c r="M85" s="39">
        <v>40476</v>
      </c>
      <c r="N85" s="39">
        <v>87747</v>
      </c>
      <c r="O85" s="40">
        <v>78433</v>
      </c>
    </row>
    <row r="86" spans="1:15" s="10" customFormat="1" ht="16.5" customHeight="1">
      <c r="A86" s="58"/>
      <c r="B86" s="22" t="s">
        <v>78</v>
      </c>
      <c r="C86" s="41">
        <f>IF(SUM(C78:C85)=0,"- ",SUM(C78:C85))</f>
        <v>1684177</v>
      </c>
      <c r="D86" s="42">
        <v>1174803</v>
      </c>
      <c r="E86" s="42">
        <v>1454483</v>
      </c>
      <c r="F86" s="42">
        <v>637925</v>
      </c>
      <c r="G86" s="43">
        <v>1433081</v>
      </c>
      <c r="H86" s="12"/>
      <c r="I86" s="58"/>
      <c r="J86" s="22" t="s">
        <v>78</v>
      </c>
      <c r="K86" s="41">
        <f>IF(SUM(K78:K85)=0,"- ",SUM(K78:K85))</f>
        <v>6821420</v>
      </c>
      <c r="L86" s="42">
        <v>10456161</v>
      </c>
      <c r="M86" s="42">
        <v>4150318</v>
      </c>
      <c r="N86" s="42">
        <v>8132858</v>
      </c>
      <c r="O86" s="43">
        <v>4237161</v>
      </c>
    </row>
    <row r="87" spans="1:15" s="5" customFormat="1" ht="16.5" customHeight="1">
      <c r="A87" s="54" t="s">
        <v>98</v>
      </c>
      <c r="B87" s="25" t="s">
        <v>99</v>
      </c>
      <c r="C87" s="35">
        <v>440209</v>
      </c>
      <c r="D87" s="39">
        <v>535710</v>
      </c>
      <c r="E87" s="39">
        <v>438704</v>
      </c>
      <c r="F87" s="39">
        <v>247847</v>
      </c>
      <c r="G87" s="40">
        <v>72103</v>
      </c>
      <c r="H87" s="11"/>
      <c r="I87" s="54" t="str">
        <f>A87</f>
        <v>特殊品</v>
      </c>
      <c r="J87" s="25" t="str">
        <f>B87</f>
        <v>75 金属くず</v>
      </c>
      <c r="K87" s="35">
        <v>57319</v>
      </c>
      <c r="L87" s="39">
        <v>72213</v>
      </c>
      <c r="M87" s="39">
        <v>242270</v>
      </c>
      <c r="N87" s="39">
        <v>99657</v>
      </c>
      <c r="O87" s="40">
        <v>112192</v>
      </c>
    </row>
    <row r="88" spans="1:15" s="5" customFormat="1" ht="16.5" customHeight="1">
      <c r="A88" s="57"/>
      <c r="B88" s="25" t="s">
        <v>100</v>
      </c>
      <c r="C88" s="38">
        <v>1003678</v>
      </c>
      <c r="D88" s="39">
        <v>2173069</v>
      </c>
      <c r="E88" s="39">
        <v>903632</v>
      </c>
      <c r="F88" s="39">
        <v>1125336</v>
      </c>
      <c r="G88" s="40">
        <v>765687</v>
      </c>
      <c r="H88" s="11"/>
      <c r="I88" s="57"/>
      <c r="J88" s="25" t="str">
        <f aca="true" t="shared" si="6" ref="J88:J93">B88</f>
        <v>76 再利用資材</v>
      </c>
      <c r="K88" s="38">
        <v>23983</v>
      </c>
      <c r="L88" s="39">
        <v>47500</v>
      </c>
      <c r="M88" s="39">
        <v>77642</v>
      </c>
      <c r="N88" s="39">
        <v>33842</v>
      </c>
      <c r="O88" s="40">
        <v>92257</v>
      </c>
    </row>
    <row r="89" spans="1:15" s="5" customFormat="1" ht="16.5" customHeight="1">
      <c r="A89" s="57"/>
      <c r="B89" s="25" t="s">
        <v>101</v>
      </c>
      <c r="C89" s="38">
        <v>27637</v>
      </c>
      <c r="D89" s="39">
        <v>23875</v>
      </c>
      <c r="E89" s="39">
        <v>62905</v>
      </c>
      <c r="F89" s="39">
        <v>13469</v>
      </c>
      <c r="G89" s="40">
        <v>31097</v>
      </c>
      <c r="H89" s="11"/>
      <c r="I89" s="57"/>
      <c r="J89" s="25" t="str">
        <f t="shared" si="6"/>
        <v>77 動植物性製造飼肥料</v>
      </c>
      <c r="K89" s="38">
        <v>684797</v>
      </c>
      <c r="L89" s="39">
        <v>1028320</v>
      </c>
      <c r="M89" s="39">
        <v>1097717</v>
      </c>
      <c r="N89" s="39">
        <v>123380</v>
      </c>
      <c r="O89" s="40">
        <v>1262959</v>
      </c>
    </row>
    <row r="90" spans="1:15" s="5" customFormat="1" ht="16.5" customHeight="1">
      <c r="A90" s="57"/>
      <c r="B90" s="25" t="s">
        <v>102</v>
      </c>
      <c r="C90" s="38" t="s">
        <v>74</v>
      </c>
      <c r="D90" s="39" t="s">
        <v>110</v>
      </c>
      <c r="E90" s="39" t="s">
        <v>110</v>
      </c>
      <c r="F90" s="39">
        <v>5731</v>
      </c>
      <c r="G90" s="40" t="s">
        <v>110</v>
      </c>
      <c r="H90" s="11"/>
      <c r="I90" s="57"/>
      <c r="J90" s="25" t="str">
        <f t="shared" si="6"/>
        <v>78 廃棄物</v>
      </c>
      <c r="K90" s="38" t="s">
        <v>74</v>
      </c>
      <c r="L90" s="39" t="s">
        <v>110</v>
      </c>
      <c r="M90" s="39" t="s">
        <v>110</v>
      </c>
      <c r="N90" s="39">
        <v>6446</v>
      </c>
      <c r="O90" s="40" t="s">
        <v>110</v>
      </c>
    </row>
    <row r="91" spans="1:15" s="5" customFormat="1" ht="16.5" customHeight="1">
      <c r="A91" s="57"/>
      <c r="B91" s="25" t="s">
        <v>103</v>
      </c>
      <c r="C91" s="38" t="s">
        <v>74</v>
      </c>
      <c r="D91" s="39" t="s">
        <v>110</v>
      </c>
      <c r="E91" s="39" t="s">
        <v>110</v>
      </c>
      <c r="F91" s="39" t="s">
        <v>110</v>
      </c>
      <c r="G91" s="40" t="s">
        <v>110</v>
      </c>
      <c r="H91" s="11"/>
      <c r="I91" s="57"/>
      <c r="J91" s="25" t="str">
        <f t="shared" si="6"/>
        <v>79 廃土砂</v>
      </c>
      <c r="K91" s="38" t="s">
        <v>74</v>
      </c>
      <c r="L91" s="39" t="s">
        <v>110</v>
      </c>
      <c r="M91" s="39" t="s">
        <v>110</v>
      </c>
      <c r="N91" s="39" t="s">
        <v>110</v>
      </c>
      <c r="O91" s="40" t="s">
        <v>110</v>
      </c>
    </row>
    <row r="92" spans="1:15" s="5" customFormat="1" ht="16.5" customHeight="1">
      <c r="A92" s="57"/>
      <c r="B92" s="25" t="s">
        <v>104</v>
      </c>
      <c r="C92" s="38">
        <v>611331</v>
      </c>
      <c r="D92" s="39">
        <v>209996</v>
      </c>
      <c r="E92" s="39">
        <v>269114</v>
      </c>
      <c r="F92" s="39">
        <v>134351</v>
      </c>
      <c r="G92" s="40">
        <v>155074</v>
      </c>
      <c r="H92" s="11"/>
      <c r="I92" s="57"/>
      <c r="J92" s="25" t="str">
        <f t="shared" si="6"/>
        <v>80 輸送用容器</v>
      </c>
      <c r="K92" s="38">
        <v>1818325</v>
      </c>
      <c r="L92" s="39">
        <v>1049394</v>
      </c>
      <c r="M92" s="39">
        <v>769389</v>
      </c>
      <c r="N92" s="39">
        <v>549712</v>
      </c>
      <c r="O92" s="40">
        <v>333289</v>
      </c>
    </row>
    <row r="93" spans="1:15" s="5" customFormat="1" ht="16.5" customHeight="1">
      <c r="A93" s="57"/>
      <c r="B93" s="25" t="s">
        <v>105</v>
      </c>
      <c r="C93" s="38">
        <v>6147</v>
      </c>
      <c r="D93" s="39">
        <v>236055</v>
      </c>
      <c r="E93" s="39">
        <v>166286</v>
      </c>
      <c r="F93" s="39">
        <v>14286</v>
      </c>
      <c r="G93" s="40">
        <v>20660</v>
      </c>
      <c r="H93" s="11"/>
      <c r="I93" s="57"/>
      <c r="J93" s="25" t="str">
        <f t="shared" si="6"/>
        <v>81 取合せ品</v>
      </c>
      <c r="K93" s="38">
        <v>12178</v>
      </c>
      <c r="L93" s="39">
        <v>76809</v>
      </c>
      <c r="M93" s="39">
        <v>125763</v>
      </c>
      <c r="N93" s="39">
        <v>187064</v>
      </c>
      <c r="O93" s="40">
        <v>22851</v>
      </c>
    </row>
    <row r="94" spans="1:15" s="10" customFormat="1" ht="16.5" customHeight="1">
      <c r="A94" s="58"/>
      <c r="B94" s="22" t="s">
        <v>78</v>
      </c>
      <c r="C94" s="41">
        <f>IF(SUM(C87:C93)=0,"- ",SUM(C87:C93))</f>
        <v>2089002</v>
      </c>
      <c r="D94" s="42">
        <v>3178705</v>
      </c>
      <c r="E94" s="42">
        <v>1840641</v>
      </c>
      <c r="F94" s="42">
        <v>1541020</v>
      </c>
      <c r="G94" s="43">
        <v>1044621</v>
      </c>
      <c r="H94" s="12"/>
      <c r="I94" s="58"/>
      <c r="J94" s="22" t="s">
        <v>78</v>
      </c>
      <c r="K94" s="41">
        <f>IF(SUM(K87:K93)=0,"- ",SUM(K87:K93))</f>
        <v>2596602</v>
      </c>
      <c r="L94" s="42">
        <v>2274236</v>
      </c>
      <c r="M94" s="42">
        <v>2312781</v>
      </c>
      <c r="N94" s="42">
        <v>1000101</v>
      </c>
      <c r="O94" s="43">
        <v>1823548</v>
      </c>
    </row>
    <row r="95" spans="1:15" s="13" customFormat="1" ht="16.5" customHeight="1">
      <c r="A95" s="54"/>
      <c r="B95" s="25" t="s">
        <v>106</v>
      </c>
      <c r="C95" s="35" t="s">
        <v>107</v>
      </c>
      <c r="D95" s="39" t="s">
        <v>110</v>
      </c>
      <c r="E95" s="39" t="s">
        <v>110</v>
      </c>
      <c r="F95" s="39" t="s">
        <v>110</v>
      </c>
      <c r="G95" s="40" t="s">
        <v>110</v>
      </c>
      <c r="H95" s="11"/>
      <c r="I95" s="54"/>
      <c r="J95" s="25" t="str">
        <f>B95</f>
        <v>82 分類不能のもの</v>
      </c>
      <c r="K95" s="35" t="s">
        <v>107</v>
      </c>
      <c r="L95" s="39" t="s">
        <v>110</v>
      </c>
      <c r="M95" s="39" t="s">
        <v>110</v>
      </c>
      <c r="N95" s="39" t="s">
        <v>110</v>
      </c>
      <c r="O95" s="40" t="s">
        <v>110</v>
      </c>
    </row>
    <row r="96" spans="1:15" s="14" customFormat="1" ht="16.5" customHeight="1" thickBot="1">
      <c r="A96" s="55"/>
      <c r="B96" s="24" t="s">
        <v>108</v>
      </c>
      <c r="C96" s="50" t="str">
        <f>IF(OR(SUM(C95)=0),"- ",SUM(C95))</f>
        <v>- </v>
      </c>
      <c r="D96" s="51" t="s">
        <v>110</v>
      </c>
      <c r="E96" s="51" t="s">
        <v>110</v>
      </c>
      <c r="F96" s="51" t="s">
        <v>110</v>
      </c>
      <c r="G96" s="52" t="s">
        <v>110</v>
      </c>
      <c r="H96" s="9"/>
      <c r="I96" s="55"/>
      <c r="J96" s="24" t="s">
        <v>108</v>
      </c>
      <c r="K96" s="50" t="str">
        <f>IF(OR(SUM(K95)=0),"- ",SUM(K95))</f>
        <v>- </v>
      </c>
      <c r="L96" s="51" t="s">
        <v>110</v>
      </c>
      <c r="M96" s="51" t="s">
        <v>110</v>
      </c>
      <c r="N96" s="51" t="s">
        <v>110</v>
      </c>
      <c r="O96" s="52" t="s">
        <v>110</v>
      </c>
    </row>
    <row r="97" spans="1:10" ht="13.5">
      <c r="A97" s="68" t="s">
        <v>109</v>
      </c>
      <c r="B97" s="68"/>
      <c r="C97" s="68"/>
      <c r="D97" s="68"/>
      <c r="E97" s="68"/>
      <c r="F97" s="68"/>
      <c r="G97" s="68"/>
      <c r="J97" s="16"/>
    </row>
    <row r="98" spans="1:4" ht="13.5">
      <c r="A98" s="53"/>
      <c r="B98" s="20"/>
      <c r="C98" s="19"/>
      <c r="D98" s="19"/>
    </row>
  </sheetData>
  <sheetProtection/>
  <mergeCells count="26">
    <mergeCell ref="A97:G97"/>
    <mergeCell ref="A95:A96"/>
    <mergeCell ref="A18:A24"/>
    <mergeCell ref="A25:A35"/>
    <mergeCell ref="A36:A51"/>
    <mergeCell ref="A52:A67"/>
    <mergeCell ref="A68:A77"/>
    <mergeCell ref="A78:A86"/>
    <mergeCell ref="A6:A17"/>
    <mergeCell ref="I78:I86"/>
    <mergeCell ref="I87:I94"/>
    <mergeCell ref="K3:O3"/>
    <mergeCell ref="C3:G3"/>
    <mergeCell ref="A3:B4"/>
    <mergeCell ref="A5:B5"/>
    <mergeCell ref="A87:A94"/>
    <mergeCell ref="I95:I96"/>
    <mergeCell ref="A1:O1"/>
    <mergeCell ref="I25:I35"/>
    <mergeCell ref="I36:I51"/>
    <mergeCell ref="I52:I67"/>
    <mergeCell ref="I68:I77"/>
    <mergeCell ref="I3:J4"/>
    <mergeCell ref="I5:J5"/>
    <mergeCell ref="I6:I17"/>
    <mergeCell ref="I18:I24"/>
  </mergeCells>
  <printOptions horizontalCentered="1"/>
  <pageMargins left="0.5905511811023623" right="0.5118110236220472" top="0.6299212598425197" bottom="0.4724409448818898" header="0.3937007874015748" footer="0"/>
  <pageSetup horizontalDpi="300" verticalDpi="300" orientation="landscape" paperSize="8" r:id="rId1"/>
  <headerFooter alignWithMargins="0">
    <oddHeader>&amp;C&amp;"ＭＳ 明朝,太字"&amp;16五大港外貿貨物　品種別表（&amp;P）</oddHeader>
  </headerFooter>
  <rowBreaks count="1" manualBreakCount="1">
    <brk id="5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名古屋港管理組合 企画調整室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統計センター</dc:creator>
  <cp:keywords/>
  <dc:description/>
  <cp:lastModifiedBy>亀岡　孝典</cp:lastModifiedBy>
  <cp:lastPrinted>2017-11-09T00:33:57Z</cp:lastPrinted>
  <dcterms:created xsi:type="dcterms:W3CDTF">1997-01-08T22:48:59Z</dcterms:created>
  <dcterms:modified xsi:type="dcterms:W3CDTF">2019-09-04T02:54:10Z</dcterms:modified>
  <cp:category/>
  <cp:version/>
  <cp:contentType/>
  <cp:contentStatus/>
</cp:coreProperties>
</file>