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9135" activeTab="0"/>
  </bookViews>
  <sheets>
    <sheet name="五大港外貿貨物　品種別表" sheetId="1" r:id="rId1"/>
  </sheets>
  <definedNames>
    <definedName name="_xlnm.Print_Area" localSheetId="0">'五大港外貿貨物　品種別表'!$A$2:$O$97</definedName>
    <definedName name="_xlnm.Print_Titles" localSheetId="0">'五大港外貿貨物　品種別表'!$2:$4</definedName>
  </definedNames>
  <calcPr fullCalcOnLoad="1"/>
</workbook>
</file>

<file path=xl/sharedStrings.xml><?xml version="1.0" encoding="utf-8"?>
<sst xmlns="http://schemas.openxmlformats.org/spreadsheetml/2006/main" count="221" uniqueCount="120">
  <si>
    <t>五大港外貿貨物　品種別表</t>
  </si>
  <si>
    <t>(単位：トン)</t>
  </si>
  <si>
    <t>品　種</t>
  </si>
  <si>
    <t>輸　　　出</t>
  </si>
  <si>
    <t>品　種</t>
  </si>
  <si>
    <t>輸　　　入</t>
  </si>
  <si>
    <t>名古屋港</t>
  </si>
  <si>
    <t>東京港</t>
  </si>
  <si>
    <t>横浜港</t>
  </si>
  <si>
    <t>大阪港</t>
  </si>
  <si>
    <t>神戸港</t>
  </si>
  <si>
    <t>東京港</t>
  </si>
  <si>
    <t>大阪港</t>
  </si>
  <si>
    <t>合    計</t>
  </si>
  <si>
    <t>農水産品</t>
  </si>
  <si>
    <t xml:space="preserve"> 1 麦</t>
  </si>
  <si>
    <t xml:space="preserve">- </t>
  </si>
  <si>
    <t xml:space="preserve">- </t>
  </si>
  <si>
    <t xml:space="preserve"> 2 米</t>
  </si>
  <si>
    <t xml:space="preserve">- </t>
  </si>
  <si>
    <t xml:space="preserve"> 3 とうもろこし</t>
  </si>
  <si>
    <t xml:space="preserve"> 4 豆類</t>
  </si>
  <si>
    <t xml:space="preserve">- 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</si>
  <si>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</si>
  <si>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</si>
  <si>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</si>
  <si>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</si>
  <si>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- </t>
  </si>
  <si>
    <t xml:space="preserve"> 9 羊毛</t>
  </si>
  <si>
    <t>10 その他畜産品</t>
  </si>
  <si>
    <t>11 水産品</t>
  </si>
  <si>
    <t>計</t>
  </si>
  <si>
    <t>計</t>
  </si>
  <si>
    <t>林産品</t>
  </si>
  <si>
    <t>12 原木</t>
  </si>
  <si>
    <t>13 製材</t>
  </si>
  <si>
    <t>14 樹脂類</t>
  </si>
  <si>
    <t>15 木材チップ</t>
  </si>
  <si>
    <t xml:space="preserve">- </t>
  </si>
  <si>
    <t>16 その他林産品</t>
  </si>
  <si>
    <t>17 薪炭</t>
  </si>
  <si>
    <t>計</t>
  </si>
  <si>
    <t>鉱産品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</si>
  <si>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</si>
  <si>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</si>
  <si>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</si>
  <si>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</si>
  <si>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</si>
  <si>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</si>
  <si>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</si>
  <si>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</si>
  <si>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</si>
  <si>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</si>
  <si>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>金属機械工業品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</si>
  <si>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</si>
  <si>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</si>
  <si>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</si>
  <si>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</si>
  <si>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</si>
  <si>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</si>
  <si>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</si>
  <si>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</si>
  <si>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</si>
  <si>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</si>
  <si>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</si>
  <si>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</si>
  <si>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</si>
  <si>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</si>
  <si>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</si>
  <si>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化学工業品</t>
  </si>
  <si>
    <t>43 陶磁器</t>
  </si>
  <si>
    <t>44 セメント</t>
  </si>
  <si>
    <t>45 ガラス類</t>
  </si>
  <si>
    <t>46 窯業品</t>
  </si>
  <si>
    <t>47 重油</t>
  </si>
  <si>
    <t>48 揮発油</t>
  </si>
  <si>
    <t>49 その他の石油</t>
  </si>
  <si>
    <t>50 ＬＮＧ(液化天然ガス)</t>
  </si>
  <si>
    <t>51 ＬＰＧ(液化石油ガス)</t>
  </si>
  <si>
    <t>52 その他石油製品</t>
  </si>
  <si>
    <t>53 コークス</t>
  </si>
  <si>
    <t>54 石炭製品</t>
  </si>
  <si>
    <t>55 化学薬品</t>
  </si>
  <si>
    <t>56 化学肥料</t>
  </si>
  <si>
    <t>57 その他化学工業品</t>
  </si>
  <si>
    <t>計</t>
  </si>
  <si>
    <t>軽工業品</t>
  </si>
  <si>
    <t>58 紙･パルプ</t>
  </si>
  <si>
    <t>59 糸及び紡績半製品</t>
  </si>
  <si>
    <t>60 その他繊維工業品</t>
  </si>
  <si>
    <t>61 砂糖</t>
  </si>
  <si>
    <t>62 製造食品</t>
  </si>
  <si>
    <t>63 飲料</t>
  </si>
  <si>
    <t>64 水</t>
  </si>
  <si>
    <t>65 たばこ</t>
  </si>
  <si>
    <t>66 その他食料工業品</t>
  </si>
  <si>
    <t>計</t>
  </si>
  <si>
    <t>雑工業品</t>
  </si>
  <si>
    <t>67 がん具</t>
  </si>
  <si>
    <t>68 衣服･身廻品･はきもの</t>
  </si>
  <si>
    <t>69 文具･運動用品類</t>
  </si>
  <si>
    <t>70 家具装備品</t>
  </si>
  <si>
    <t>71 その他日用品</t>
  </si>
  <si>
    <t>72 ゴム製品</t>
  </si>
  <si>
    <t>73 木製品</t>
  </si>
  <si>
    <t>74 その他製造工業品</t>
  </si>
  <si>
    <t>特殊品</t>
  </si>
  <si>
    <t>75 金属くず</t>
  </si>
  <si>
    <t>76 再利用資材</t>
  </si>
  <si>
    <t>77 動植物性製造飼肥料</t>
  </si>
  <si>
    <t>78 廃棄物</t>
  </si>
  <si>
    <t>79 廃土砂</t>
  </si>
  <si>
    <t>80 輸送用容器</t>
  </si>
  <si>
    <t>81 取合せ品</t>
  </si>
  <si>
    <t>計</t>
  </si>
  <si>
    <t>82 分類不能のもの</t>
  </si>
  <si>
    <t>計</t>
  </si>
  <si>
    <t>(注)一部速報値で記載のため、後日数値変更あり</t>
  </si>
  <si>
    <t>-</t>
  </si>
  <si>
    <t xml:space="preserve">-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</si>
</sst>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[Red]\-#,##0.0"/>
    <numFmt numFmtId="178" formatCode="#,##0.000;[Red]\-#,##0.000"/>
    <numFmt numFmtId="179" formatCode="#,##0.0_ ;[Red]\-#,##0.0\ "/>
    <numFmt numFmtId="180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60" applyFont="1" applyFill="1">
      <alignment/>
      <protection/>
    </xf>
    <xf numFmtId="0" fontId="4" fillId="0" borderId="0" xfId="60" applyFont="1" applyFill="1" applyAlignment="1">
      <alignment shrinkToFit="1"/>
      <protection/>
    </xf>
    <xf numFmtId="38" fontId="4" fillId="0" borderId="0" xfId="48" applyFont="1" applyFill="1" applyAlignment="1">
      <alignment/>
    </xf>
    <xf numFmtId="177" fontId="4" fillId="0" borderId="0" xfId="60" applyNumberFormat="1" applyFont="1" applyFill="1" applyAlignment="1">
      <alignment/>
      <protection/>
    </xf>
    <xf numFmtId="0" fontId="4" fillId="0" borderId="0" xfId="60" applyFont="1" applyFill="1">
      <alignment/>
      <protection/>
    </xf>
    <xf numFmtId="38" fontId="6" fillId="0" borderId="0" xfId="48" applyFont="1" applyFill="1" applyBorder="1" applyAlignment="1">
      <alignment horizontal="center" vertical="center"/>
    </xf>
    <xf numFmtId="0" fontId="6" fillId="0" borderId="0" xfId="60" applyFont="1" applyFill="1">
      <alignment/>
      <protection/>
    </xf>
    <xf numFmtId="38" fontId="2" fillId="0" borderId="0" xfId="48" applyFont="1" applyFill="1" applyBorder="1" applyAlignment="1">
      <alignment horizontal="center" vertical="center"/>
    </xf>
    <xf numFmtId="38" fontId="7" fillId="0" borderId="0" xfId="48" applyNumberFormat="1" applyFont="1" applyFill="1" applyBorder="1" applyAlignment="1">
      <alignment horizontal="right" vertical="center" shrinkToFit="1"/>
    </xf>
    <xf numFmtId="0" fontId="8" fillId="0" borderId="0" xfId="60" applyFont="1" applyFill="1">
      <alignment/>
      <protection/>
    </xf>
    <xf numFmtId="38" fontId="6" fillId="0" borderId="0" xfId="48" applyNumberFormat="1" applyFont="1" applyFill="1" applyBorder="1" applyAlignment="1" quotePrefix="1">
      <alignment horizontal="right" vertical="center" shrinkToFit="1"/>
    </xf>
    <xf numFmtId="38" fontId="7" fillId="0" borderId="0" xfId="48" applyNumberFormat="1" applyFont="1" applyFill="1" applyBorder="1" applyAlignment="1" quotePrefix="1">
      <alignment horizontal="right" vertical="center" shrinkToFit="1"/>
    </xf>
    <xf numFmtId="0" fontId="4" fillId="0" borderId="0" xfId="60" applyFont="1" applyFill="1" applyBorder="1">
      <alignment/>
      <protection/>
    </xf>
    <xf numFmtId="0" fontId="8" fillId="0" borderId="0" xfId="60" applyFont="1" applyFill="1" applyBorder="1">
      <alignment/>
      <protection/>
    </xf>
    <xf numFmtId="38" fontId="2" fillId="0" borderId="0" xfId="48" applyFont="1" applyFill="1" applyAlignment="1">
      <alignment/>
    </xf>
    <xf numFmtId="38" fontId="2" fillId="0" borderId="0" xfId="48" applyFont="1" applyFill="1" applyBorder="1" applyAlignment="1">
      <alignment/>
    </xf>
    <xf numFmtId="177" fontId="2" fillId="0" borderId="0" xfId="60" applyNumberFormat="1" applyFont="1" applyFill="1">
      <alignment/>
      <protection/>
    </xf>
    <xf numFmtId="0" fontId="2" fillId="0" borderId="0" xfId="60" applyFont="1" applyFill="1" applyAlignment="1">
      <alignment shrinkToFit="1"/>
      <protection/>
    </xf>
    <xf numFmtId="38" fontId="2" fillId="0" borderId="0" xfId="48" applyFont="1" applyFill="1" applyAlignment="1">
      <alignment/>
    </xf>
    <xf numFmtId="0" fontId="2" fillId="0" borderId="0" xfId="60" applyFont="1" applyFill="1" applyAlignment="1">
      <alignment/>
      <protection/>
    </xf>
    <xf numFmtId="38" fontId="4" fillId="0" borderId="0" xfId="48" applyFont="1" applyFill="1" applyBorder="1" applyAlignment="1">
      <alignment horizontal="right" vertical="center"/>
    </xf>
    <xf numFmtId="0" fontId="7" fillId="0" borderId="10" xfId="60" applyFont="1" applyFill="1" applyBorder="1" applyAlignment="1">
      <alignment horizontal="center" vertical="center" shrinkToFit="1"/>
      <protection/>
    </xf>
    <xf numFmtId="0" fontId="7" fillId="0" borderId="0" xfId="60" applyFont="1" applyFill="1" applyBorder="1" applyAlignment="1">
      <alignment horizontal="center" vertical="center" shrinkToFit="1"/>
      <protection/>
    </xf>
    <xf numFmtId="0" fontId="7" fillId="0" borderId="11" xfId="60" applyFont="1" applyFill="1" applyBorder="1" applyAlignment="1">
      <alignment horizontal="center" vertical="center" shrinkToFit="1"/>
      <protection/>
    </xf>
    <xf numFmtId="0" fontId="6" fillId="0" borderId="0" xfId="60" applyFont="1" applyFill="1" applyBorder="1" applyAlignment="1">
      <alignment horizontal="left" vertical="center" shrinkToFit="1"/>
      <protection/>
    </xf>
    <xf numFmtId="0" fontId="6" fillId="0" borderId="12" xfId="60" applyFont="1" applyFill="1" applyBorder="1" applyAlignment="1">
      <alignment horizontal="left" vertical="center" shrinkToFit="1"/>
      <protection/>
    </xf>
    <xf numFmtId="38" fontId="4" fillId="0" borderId="11" xfId="48" applyFont="1" applyFill="1" applyBorder="1" applyAlignment="1">
      <alignment horizontal="right"/>
    </xf>
    <xf numFmtId="38" fontId="5" fillId="0" borderId="13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177" fontId="5" fillId="0" borderId="14" xfId="60" applyNumberFormat="1" applyFont="1" applyFill="1" applyBorder="1" applyAlignment="1">
      <alignment horizontal="center" vertical="center"/>
      <protection/>
    </xf>
    <xf numFmtId="38" fontId="5" fillId="0" borderId="15" xfId="48" applyFont="1" applyFill="1" applyBorder="1" applyAlignment="1">
      <alignment horizontal="center" vertical="center"/>
    </xf>
    <xf numFmtId="38" fontId="7" fillId="0" borderId="16" xfId="48" applyNumberFormat="1" applyFont="1" applyFill="1" applyBorder="1" applyAlignment="1">
      <alignment horizontal="right" vertical="center" shrinkToFit="1"/>
    </xf>
    <xf numFmtId="38" fontId="7" fillId="0" borderId="17" xfId="48" applyNumberFormat="1" applyFont="1" applyFill="1" applyBorder="1" applyAlignment="1">
      <alignment horizontal="right" vertical="center" shrinkToFit="1"/>
    </xf>
    <xf numFmtId="38" fontId="7" fillId="0" borderId="18" xfId="48" applyNumberFormat="1" applyFont="1" applyFill="1" applyBorder="1" applyAlignment="1">
      <alignment horizontal="right" vertical="center" shrinkToFit="1"/>
    </xf>
    <xf numFmtId="38" fontId="6" fillId="0" borderId="19" xfId="48" applyNumberFormat="1" applyFont="1" applyFill="1" applyBorder="1" applyAlignment="1" quotePrefix="1">
      <alignment horizontal="right" vertical="center" shrinkToFit="1"/>
    </xf>
    <xf numFmtId="38" fontId="6" fillId="0" borderId="20" xfId="48" applyNumberFormat="1" applyFont="1" applyFill="1" applyBorder="1" applyAlignment="1" quotePrefix="1">
      <alignment horizontal="right" vertical="center" shrinkToFit="1"/>
    </xf>
    <xf numFmtId="38" fontId="6" fillId="0" borderId="21" xfId="48" applyNumberFormat="1" applyFont="1" applyFill="1" applyBorder="1" applyAlignment="1" quotePrefix="1">
      <alignment horizontal="right" vertical="center" shrinkToFit="1"/>
    </xf>
    <xf numFmtId="38" fontId="6" fillId="0" borderId="16" xfId="48" applyNumberFormat="1" applyFont="1" applyFill="1" applyBorder="1" applyAlignment="1" quotePrefix="1">
      <alignment horizontal="right" vertical="center" shrinkToFit="1"/>
    </xf>
    <xf numFmtId="38" fontId="6" fillId="0" borderId="17" xfId="48" applyNumberFormat="1" applyFont="1" applyFill="1" applyBorder="1" applyAlignment="1" quotePrefix="1">
      <alignment horizontal="right" vertical="center" shrinkToFit="1"/>
    </xf>
    <xf numFmtId="38" fontId="6" fillId="0" borderId="18" xfId="48" applyNumberFormat="1" applyFont="1" applyFill="1" applyBorder="1" applyAlignment="1" quotePrefix="1">
      <alignment horizontal="right" vertical="center" shrinkToFit="1"/>
    </xf>
    <xf numFmtId="38" fontId="7" fillId="0" borderId="22" xfId="48" applyNumberFormat="1" applyFont="1" applyFill="1" applyBorder="1" applyAlignment="1" quotePrefix="1">
      <alignment horizontal="right" vertical="center" shrinkToFit="1"/>
    </xf>
    <xf numFmtId="38" fontId="7" fillId="0" borderId="23" xfId="48" applyNumberFormat="1" applyFont="1" applyFill="1" applyBorder="1" applyAlignment="1" quotePrefix="1">
      <alignment horizontal="right" vertical="center" shrinkToFit="1"/>
    </xf>
    <xf numFmtId="38" fontId="7" fillId="0" borderId="24" xfId="48" applyNumberFormat="1" applyFont="1" applyFill="1" applyBorder="1" applyAlignment="1" quotePrefix="1">
      <alignment horizontal="right" vertical="center" shrinkToFit="1"/>
    </xf>
    <xf numFmtId="38" fontId="7" fillId="0" borderId="16" xfId="48" applyNumberFormat="1" applyFont="1" applyFill="1" applyBorder="1" applyAlignment="1" quotePrefix="1">
      <alignment horizontal="right" vertical="center" shrinkToFit="1"/>
    </xf>
    <xf numFmtId="38" fontId="7" fillId="0" borderId="17" xfId="48" applyNumberFormat="1" applyFont="1" applyFill="1" applyBorder="1" applyAlignment="1" quotePrefix="1">
      <alignment horizontal="right" vertical="center" shrinkToFit="1"/>
    </xf>
    <xf numFmtId="38" fontId="7" fillId="0" borderId="18" xfId="48" applyNumberFormat="1" applyFont="1" applyFill="1" applyBorder="1" applyAlignment="1" quotePrefix="1">
      <alignment horizontal="right" vertical="center" shrinkToFit="1"/>
    </xf>
    <xf numFmtId="38" fontId="7" fillId="0" borderId="25" xfId="48" applyNumberFormat="1" applyFont="1" applyFill="1" applyBorder="1" applyAlignment="1" quotePrefix="1">
      <alignment horizontal="right" vertical="center" shrinkToFit="1"/>
    </xf>
    <xf numFmtId="38" fontId="7" fillId="0" borderId="26" xfId="48" applyNumberFormat="1" applyFont="1" applyFill="1" applyBorder="1" applyAlignment="1" quotePrefix="1">
      <alignment horizontal="right" vertical="center" shrinkToFit="1"/>
    </xf>
    <xf numFmtId="38" fontId="7" fillId="0" borderId="27" xfId="48" applyNumberFormat="1" applyFont="1" applyFill="1" applyBorder="1" applyAlignment="1" quotePrefix="1">
      <alignment horizontal="right" vertical="center" shrinkToFit="1"/>
    </xf>
    <xf numFmtId="38" fontId="7" fillId="0" borderId="25" xfId="48" applyNumberFormat="1" applyFont="1" applyFill="1" applyBorder="1" applyAlignment="1">
      <alignment horizontal="right" vertical="center" shrinkToFit="1"/>
    </xf>
    <xf numFmtId="38" fontId="7" fillId="0" borderId="26" xfId="48" applyNumberFormat="1" applyFont="1" applyFill="1" applyBorder="1" applyAlignment="1">
      <alignment horizontal="right" vertical="center" shrinkToFit="1"/>
    </xf>
    <xf numFmtId="38" fontId="7" fillId="0" borderId="27" xfId="48" applyNumberFormat="1" applyFont="1" applyFill="1" applyBorder="1" applyAlignment="1">
      <alignment horizontal="right" vertical="center" shrinkToFit="1"/>
    </xf>
    <xf numFmtId="0" fontId="2" fillId="0" borderId="0" xfId="60" applyFont="1" applyFill="1" applyAlignment="1">
      <alignment horizontal="left" vertical="top"/>
      <protection/>
    </xf>
    <xf numFmtId="0" fontId="4" fillId="0" borderId="28" xfId="60" applyFont="1" applyFill="1" applyBorder="1" applyAlignment="1">
      <alignment horizontal="left" vertical="center" shrinkToFit="1"/>
      <protection/>
    </xf>
    <xf numFmtId="0" fontId="6" fillId="0" borderId="29" xfId="60" applyFont="1" applyFill="1" applyBorder="1" applyAlignment="1">
      <alignment horizontal="center" vertical="top" textRotation="255"/>
      <protection/>
    </xf>
    <xf numFmtId="0" fontId="6" fillId="0" borderId="30" xfId="60" applyFont="1" applyFill="1" applyBorder="1" applyAlignment="1">
      <alignment horizontal="center" vertical="top" textRotation="255"/>
      <protection/>
    </xf>
    <xf numFmtId="0" fontId="6" fillId="0" borderId="31" xfId="60" applyFont="1" applyFill="1" applyBorder="1" applyAlignment="1">
      <alignment horizontal="center" vertical="top" textRotation="255"/>
      <protection/>
    </xf>
    <xf numFmtId="0" fontId="6" fillId="0" borderId="32" xfId="60" applyFont="1" applyFill="1" applyBorder="1" applyAlignment="1">
      <alignment horizontal="center" vertical="top" textRotation="255"/>
      <protection/>
    </xf>
    <xf numFmtId="38" fontId="5" fillId="0" borderId="33" xfId="48" applyFont="1" applyFill="1" applyBorder="1" applyAlignment="1">
      <alignment horizontal="center" vertical="center"/>
    </xf>
    <xf numFmtId="38" fontId="5" fillId="0" borderId="34" xfId="48" applyFont="1" applyFill="1" applyBorder="1" applyAlignment="1">
      <alignment horizontal="center" vertical="center"/>
    </xf>
    <xf numFmtId="38" fontId="5" fillId="0" borderId="35" xfId="48" applyFont="1" applyFill="1" applyBorder="1" applyAlignment="1">
      <alignment horizontal="center" vertical="center"/>
    </xf>
    <xf numFmtId="0" fontId="5" fillId="0" borderId="36" xfId="60" applyFont="1" applyFill="1" applyBorder="1" applyAlignment="1">
      <alignment horizontal="center" vertical="center" shrinkToFit="1"/>
      <protection/>
    </xf>
    <xf numFmtId="0" fontId="5" fillId="0" borderId="28" xfId="60" applyFont="1" applyFill="1" applyBorder="1" applyAlignment="1">
      <alignment horizontal="center" vertical="center" shrinkToFit="1"/>
      <protection/>
    </xf>
    <xf numFmtId="0" fontId="5" fillId="0" borderId="37" xfId="60" applyFont="1" applyFill="1" applyBorder="1" applyAlignment="1">
      <alignment horizontal="center" vertical="center" shrinkToFit="1"/>
      <protection/>
    </xf>
    <xf numFmtId="0" fontId="5" fillId="0" borderId="10" xfId="60" applyFont="1" applyFill="1" applyBorder="1" applyAlignment="1">
      <alignment horizontal="center" vertical="center" shrinkToFit="1"/>
      <protection/>
    </xf>
    <xf numFmtId="0" fontId="7" fillId="0" borderId="37" xfId="60" applyFont="1" applyFill="1" applyBorder="1" applyAlignment="1">
      <alignment horizontal="center" vertical="center" shrinkToFit="1"/>
      <protection/>
    </xf>
    <xf numFmtId="0" fontId="7" fillId="0" borderId="10" xfId="60" applyFont="1" applyFill="1" applyBorder="1" applyAlignment="1">
      <alignment horizontal="center" vertical="center" shrinkToFit="1"/>
      <protection/>
    </xf>
    <xf numFmtId="177" fontId="3" fillId="0" borderId="0" xfId="48" applyNumberFormat="1" applyFont="1" applyFill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0_五大港外貿貨物　品種別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3.125" style="1" customWidth="1"/>
    <col min="2" max="2" width="22.625" style="18" customWidth="1"/>
    <col min="3" max="4" width="14.625" style="15" customWidth="1"/>
    <col min="5" max="5" width="14.625" style="17" customWidth="1"/>
    <col min="6" max="7" width="14.625" style="15" customWidth="1"/>
    <col min="8" max="8" width="2.50390625" style="15" customWidth="1"/>
    <col min="9" max="9" width="3.125" style="15" customWidth="1"/>
    <col min="10" max="10" width="22.625" style="15" customWidth="1"/>
    <col min="11" max="12" width="14.625" style="15" customWidth="1"/>
    <col min="13" max="13" width="14.625" style="17" customWidth="1"/>
    <col min="14" max="15" width="14.625" style="15" customWidth="1"/>
    <col min="16" max="16384" width="9.00390625" style="1" customWidth="1"/>
  </cols>
  <sheetData>
    <row r="1" spans="1:15" ht="20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15" s="5" customFormat="1" ht="12.75" thickBot="1">
      <c r="B2" s="2"/>
      <c r="C2" s="3"/>
      <c r="D2" s="3"/>
      <c r="E2" s="4"/>
      <c r="F2" s="3"/>
      <c r="G2" s="21"/>
      <c r="H2" s="3"/>
      <c r="I2" s="3"/>
      <c r="J2" s="3"/>
      <c r="K2" s="3"/>
      <c r="L2" s="3"/>
      <c r="M2" s="4"/>
      <c r="N2" s="3"/>
      <c r="O2" s="27" t="s">
        <v>1</v>
      </c>
    </row>
    <row r="3" spans="1:15" s="7" customFormat="1" ht="20.25" customHeight="1">
      <c r="A3" s="62" t="s">
        <v>2</v>
      </c>
      <c r="B3" s="63"/>
      <c r="C3" s="59" t="s">
        <v>3</v>
      </c>
      <c r="D3" s="60"/>
      <c r="E3" s="60"/>
      <c r="F3" s="60"/>
      <c r="G3" s="61"/>
      <c r="H3" s="6"/>
      <c r="I3" s="62" t="s">
        <v>4</v>
      </c>
      <c r="J3" s="63"/>
      <c r="K3" s="59" t="s">
        <v>5</v>
      </c>
      <c r="L3" s="60"/>
      <c r="M3" s="60"/>
      <c r="N3" s="60"/>
      <c r="O3" s="61"/>
    </row>
    <row r="4" spans="1:15" s="7" customFormat="1" ht="17.25">
      <c r="A4" s="64"/>
      <c r="B4" s="65"/>
      <c r="C4" s="28" t="s">
        <v>6</v>
      </c>
      <c r="D4" s="29" t="s">
        <v>7</v>
      </c>
      <c r="E4" s="30" t="s">
        <v>8</v>
      </c>
      <c r="F4" s="29" t="s">
        <v>9</v>
      </c>
      <c r="G4" s="31" t="s">
        <v>10</v>
      </c>
      <c r="H4" s="8"/>
      <c r="I4" s="64"/>
      <c r="J4" s="65"/>
      <c r="K4" s="28" t="s">
        <v>6</v>
      </c>
      <c r="L4" s="29" t="s">
        <v>11</v>
      </c>
      <c r="M4" s="30" t="s">
        <v>8</v>
      </c>
      <c r="N4" s="29" t="s">
        <v>12</v>
      </c>
      <c r="O4" s="31" t="s">
        <v>10</v>
      </c>
    </row>
    <row r="5" spans="1:15" s="10" customFormat="1" ht="16.5" customHeight="1">
      <c r="A5" s="66" t="s">
        <v>13</v>
      </c>
      <c r="B5" s="67"/>
      <c r="C5" s="32">
        <f>IF(SUM(C17,C24,C35,C51,C67,C77,C86,C94,C96)=0,"- ",SUM(SUM(C17,C24,C35,C51,C67,C77,C86,C94,C96)))</f>
        <v>52851389</v>
      </c>
      <c r="D5" s="33">
        <v>12734630</v>
      </c>
      <c r="E5" s="33">
        <v>29657740</v>
      </c>
      <c r="F5" s="33">
        <v>9013990</v>
      </c>
      <c r="G5" s="34">
        <v>22927371</v>
      </c>
      <c r="H5" s="9"/>
      <c r="I5" s="66" t="s">
        <v>13</v>
      </c>
      <c r="J5" s="67"/>
      <c r="K5" s="32">
        <f>IF(SUM(K17,K24,K35,K51,K67,K77,K86,K94,K96)=0,"- ",SUM(SUM(K17,K24,K35,K51,K67,K77,K86,K94,K96)))</f>
        <v>73525744</v>
      </c>
      <c r="L5" s="33">
        <f>IF(SUM(L17,L24,L35,L51,L67,L77,L86,L94,L96)=0,"- ",SUM(SUM(L17,L24,L35,L51,L67,L77,L86,L94,L96)))</f>
        <v>35758252</v>
      </c>
      <c r="M5" s="33">
        <f>IF(SUM(M17,M24,M35,M51,M67,M77,M86,M94,M96)=0,"- ",SUM(SUM(M17,M24,M35,M51,M67,M77,M86,M94,M96)))</f>
        <v>50295021</v>
      </c>
      <c r="N5" s="33">
        <f>IF(SUM(N17,N24,N35,N51,N67,N77,N86,N94,N96)=0,"- ",SUM(SUM(N17,N24,N35,N51,N67,N77,N86,N94,N96)))</f>
        <v>26657628</v>
      </c>
      <c r="O5" s="34">
        <f>IF(SUM(O17,O24,O35,O51,O67,O77,O86,O94,O96)=0,"- ",SUM(SUM(O17,O24,O35,O51,O67,O77,O86,O94,O96)))</f>
        <v>28586358</v>
      </c>
    </row>
    <row r="6" spans="1:15" s="5" customFormat="1" ht="16.5" customHeight="1">
      <c r="A6" s="57" t="s">
        <v>14</v>
      </c>
      <c r="B6" s="25" t="s">
        <v>15</v>
      </c>
      <c r="C6" s="35">
        <v>18</v>
      </c>
      <c r="D6" s="36">
        <v>4</v>
      </c>
      <c r="E6" s="36">
        <v>17434</v>
      </c>
      <c r="F6" s="36" t="s">
        <v>118</v>
      </c>
      <c r="G6" s="37">
        <v>502</v>
      </c>
      <c r="H6" s="11"/>
      <c r="I6" s="57" t="str">
        <f>A6</f>
        <v>農水産品</v>
      </c>
      <c r="J6" s="25" t="str">
        <f>B6</f>
        <v> 1 麦</v>
      </c>
      <c r="K6" s="35">
        <v>648340</v>
      </c>
      <c r="L6" s="36">
        <v>213896</v>
      </c>
      <c r="M6" s="36">
        <v>260840</v>
      </c>
      <c r="N6" s="36">
        <v>97456</v>
      </c>
      <c r="O6" s="37">
        <v>1278977</v>
      </c>
    </row>
    <row r="7" spans="1:15" s="5" customFormat="1" ht="16.5" customHeight="1">
      <c r="A7" s="57"/>
      <c r="B7" s="25" t="s">
        <v>18</v>
      </c>
      <c r="C7" s="38">
        <v>15292</v>
      </c>
      <c r="D7" s="39">
        <v>4369</v>
      </c>
      <c r="E7" s="39">
        <v>13676</v>
      </c>
      <c r="F7" s="39">
        <v>5128</v>
      </c>
      <c r="G7" s="40">
        <v>13955</v>
      </c>
      <c r="H7" s="11"/>
      <c r="I7" s="57"/>
      <c r="J7" s="25" t="str">
        <f aca="true" t="shared" si="0" ref="J7:J16">B7</f>
        <v> 2 米</v>
      </c>
      <c r="K7" s="38">
        <v>45245</v>
      </c>
      <c r="L7" s="39">
        <v>19630</v>
      </c>
      <c r="M7" s="39">
        <v>35574</v>
      </c>
      <c r="N7" s="39">
        <v>8037</v>
      </c>
      <c r="O7" s="40">
        <v>19215</v>
      </c>
    </row>
    <row r="8" spans="1:15" s="5" customFormat="1" ht="16.5" customHeight="1">
      <c r="A8" s="57"/>
      <c r="B8" s="25" t="s">
        <v>20</v>
      </c>
      <c r="C8" s="38">
        <v>28</v>
      </c>
      <c r="D8" s="39">
        <v>30</v>
      </c>
      <c r="E8" s="39">
        <v>7875</v>
      </c>
      <c r="F8" s="39" t="s">
        <v>118</v>
      </c>
      <c r="G8" s="40">
        <v>50</v>
      </c>
      <c r="H8" s="11"/>
      <c r="I8" s="57"/>
      <c r="J8" s="25" t="str">
        <f t="shared" si="0"/>
        <v> 3 とうもろこし</v>
      </c>
      <c r="K8" s="38">
        <v>1656566</v>
      </c>
      <c r="L8" s="39">
        <v>10108</v>
      </c>
      <c r="M8" s="39">
        <v>131198</v>
      </c>
      <c r="N8" s="39">
        <v>580</v>
      </c>
      <c r="O8" s="40">
        <v>669065</v>
      </c>
    </row>
    <row r="9" spans="1:15" s="5" customFormat="1" ht="16.5" customHeight="1">
      <c r="A9" s="57"/>
      <c r="B9" s="25" t="s">
        <v>21</v>
      </c>
      <c r="C9" s="38">
        <v>446</v>
      </c>
      <c r="D9" s="39">
        <v>355</v>
      </c>
      <c r="E9" s="39">
        <v>2658</v>
      </c>
      <c r="F9" s="39">
        <v>80</v>
      </c>
      <c r="G9" s="40">
        <v>2782</v>
      </c>
      <c r="H9" s="11"/>
      <c r="I9" s="57"/>
      <c r="J9" s="25" t="str">
        <f t="shared" si="0"/>
        <v> 4 豆類</v>
      </c>
      <c r="K9" s="38">
        <v>209871</v>
      </c>
      <c r="L9" s="39">
        <v>134447</v>
      </c>
      <c r="M9" s="39">
        <v>807120</v>
      </c>
      <c r="N9" s="39">
        <v>28404</v>
      </c>
      <c r="O9" s="40">
        <v>350186</v>
      </c>
    </row>
    <row r="10" spans="1:15" s="5" customFormat="1" ht="16.5" customHeight="1">
      <c r="A10" s="57"/>
      <c r="B10" s="25" t="s">
        <v>23</v>
      </c>
      <c r="C10" s="38">
        <v>1</v>
      </c>
      <c r="D10" s="39" t="s">
        <v>118</v>
      </c>
      <c r="E10" s="39">
        <v>912</v>
      </c>
      <c r="F10" s="39" t="s">
        <v>118</v>
      </c>
      <c r="G10" s="40">
        <v>22</v>
      </c>
      <c r="H10" s="11"/>
      <c r="I10" s="57"/>
      <c r="J10" s="25" t="str">
        <f t="shared" si="0"/>
        <v> 5 その他雑穀</v>
      </c>
      <c r="K10" s="38">
        <v>9293</v>
      </c>
      <c r="L10" s="39">
        <v>6047</v>
      </c>
      <c r="M10" s="39">
        <v>441726</v>
      </c>
      <c r="N10" s="39">
        <v>6900</v>
      </c>
      <c r="O10" s="40">
        <v>16655</v>
      </c>
    </row>
    <row r="11" spans="1:15" s="5" customFormat="1" ht="16.5" customHeight="1">
      <c r="A11" s="57"/>
      <c r="B11" s="25" t="s">
        <v>24</v>
      </c>
      <c r="C11" s="38">
        <v>4608</v>
      </c>
      <c r="D11" s="39">
        <v>42294</v>
      </c>
      <c r="E11" s="39">
        <v>80250</v>
      </c>
      <c r="F11" s="39">
        <v>9104</v>
      </c>
      <c r="G11" s="40">
        <v>37650</v>
      </c>
      <c r="H11" s="11"/>
      <c r="I11" s="57"/>
      <c r="J11" s="25" t="str">
        <f t="shared" si="0"/>
        <v> 6 野菜･果物</v>
      </c>
      <c r="K11" s="38">
        <v>393263</v>
      </c>
      <c r="L11" s="39">
        <v>1743008</v>
      </c>
      <c r="M11" s="39">
        <v>1459763</v>
      </c>
      <c r="N11" s="39">
        <v>503487</v>
      </c>
      <c r="O11" s="40">
        <v>1084188</v>
      </c>
    </row>
    <row r="12" spans="1:15" s="5" customFormat="1" ht="16.5" customHeight="1">
      <c r="A12" s="57"/>
      <c r="B12" s="25" t="s">
        <v>25</v>
      </c>
      <c r="C12" s="38" t="s">
        <v>22</v>
      </c>
      <c r="D12" s="39">
        <v>201</v>
      </c>
      <c r="E12" s="39">
        <v>3907</v>
      </c>
      <c r="F12" s="39">
        <v>78</v>
      </c>
      <c r="G12" s="40">
        <v>2</v>
      </c>
      <c r="H12" s="11"/>
      <c r="I12" s="57"/>
      <c r="J12" s="25" t="str">
        <f t="shared" si="0"/>
        <v> 7 綿花</v>
      </c>
      <c r="K12" s="38">
        <v>15810</v>
      </c>
      <c r="L12" s="39">
        <v>294</v>
      </c>
      <c r="M12" s="39">
        <v>7346</v>
      </c>
      <c r="N12" s="39">
        <v>20868</v>
      </c>
      <c r="O12" s="40">
        <v>71354</v>
      </c>
    </row>
    <row r="13" spans="1:15" s="5" customFormat="1" ht="16.5" customHeight="1">
      <c r="A13" s="57"/>
      <c r="B13" s="25" t="s">
        <v>26</v>
      </c>
      <c r="C13" s="38">
        <v>9818</v>
      </c>
      <c r="D13" s="39">
        <v>10397</v>
      </c>
      <c r="E13" s="39">
        <v>37137</v>
      </c>
      <c r="F13" s="39">
        <v>11158</v>
      </c>
      <c r="G13" s="40">
        <v>41233</v>
      </c>
      <c r="H13" s="11"/>
      <c r="I13" s="57"/>
      <c r="J13" s="25" t="str">
        <f t="shared" si="0"/>
        <v> 8 その他農産品</v>
      </c>
      <c r="K13" s="38">
        <v>1155627</v>
      </c>
      <c r="L13" s="39">
        <v>246968</v>
      </c>
      <c r="M13" s="39">
        <v>762426</v>
      </c>
      <c r="N13" s="39">
        <v>218630</v>
      </c>
      <c r="O13" s="40">
        <v>1143139</v>
      </c>
    </row>
    <row r="14" spans="1:15" s="5" customFormat="1" ht="16.5" customHeight="1">
      <c r="A14" s="57"/>
      <c r="B14" s="25" t="s">
        <v>28</v>
      </c>
      <c r="C14" s="38">
        <v>114</v>
      </c>
      <c r="D14" s="39" t="s">
        <v>118</v>
      </c>
      <c r="E14" s="39" t="s">
        <v>118</v>
      </c>
      <c r="F14" s="39">
        <v>9</v>
      </c>
      <c r="G14" s="40">
        <v>228</v>
      </c>
      <c r="H14" s="11"/>
      <c r="I14" s="57"/>
      <c r="J14" s="25" t="str">
        <f t="shared" si="0"/>
        <v> 9 羊毛</v>
      </c>
      <c r="K14" s="38">
        <v>1724</v>
      </c>
      <c r="L14" s="39">
        <v>485</v>
      </c>
      <c r="M14" s="39">
        <v>35</v>
      </c>
      <c r="N14" s="39">
        <v>3366</v>
      </c>
      <c r="O14" s="40">
        <v>2350</v>
      </c>
    </row>
    <row r="15" spans="1:15" s="5" customFormat="1" ht="16.5" customHeight="1">
      <c r="A15" s="57"/>
      <c r="B15" s="25" t="s">
        <v>29</v>
      </c>
      <c r="C15" s="38">
        <v>7856</v>
      </c>
      <c r="D15" s="39">
        <v>35547</v>
      </c>
      <c r="E15" s="39">
        <v>37507</v>
      </c>
      <c r="F15" s="39">
        <v>4718</v>
      </c>
      <c r="G15" s="40">
        <v>33075</v>
      </c>
      <c r="H15" s="11"/>
      <c r="I15" s="57"/>
      <c r="J15" s="25" t="str">
        <f t="shared" si="0"/>
        <v>10 その他畜産品</v>
      </c>
      <c r="K15" s="38">
        <v>63509</v>
      </c>
      <c r="L15" s="39">
        <v>1660448</v>
      </c>
      <c r="M15" s="39">
        <v>944255</v>
      </c>
      <c r="N15" s="39">
        <v>621439</v>
      </c>
      <c r="O15" s="40">
        <v>834624</v>
      </c>
    </row>
    <row r="16" spans="1:15" s="5" customFormat="1" ht="16.5" customHeight="1">
      <c r="A16" s="57"/>
      <c r="B16" s="25" t="s">
        <v>30</v>
      </c>
      <c r="C16" s="38">
        <v>53030</v>
      </c>
      <c r="D16" s="39">
        <v>165539</v>
      </c>
      <c r="E16" s="39">
        <v>172076</v>
      </c>
      <c r="F16" s="39">
        <v>5120</v>
      </c>
      <c r="G16" s="40">
        <v>57957</v>
      </c>
      <c r="H16" s="11"/>
      <c r="I16" s="57"/>
      <c r="J16" s="25" t="str">
        <f t="shared" si="0"/>
        <v>11 水産品</v>
      </c>
      <c r="K16" s="38">
        <v>91378</v>
      </c>
      <c r="L16" s="39">
        <v>917417</v>
      </c>
      <c r="M16" s="39">
        <v>506180</v>
      </c>
      <c r="N16" s="39">
        <v>221453</v>
      </c>
      <c r="O16" s="40">
        <v>238582</v>
      </c>
    </row>
    <row r="17" spans="1:15" s="10" customFormat="1" ht="16.5" customHeight="1">
      <c r="A17" s="58"/>
      <c r="B17" s="22" t="s">
        <v>31</v>
      </c>
      <c r="C17" s="41">
        <f>IF(SUM(C6:C16)=0,"- ",SUM(C6:C16))</f>
        <v>91211</v>
      </c>
      <c r="D17" s="42">
        <v>258736</v>
      </c>
      <c r="E17" s="42">
        <v>373432</v>
      </c>
      <c r="F17" s="42">
        <v>35395</v>
      </c>
      <c r="G17" s="43">
        <v>187456</v>
      </c>
      <c r="H17" s="12"/>
      <c r="I17" s="58"/>
      <c r="J17" s="22" t="s">
        <v>32</v>
      </c>
      <c r="K17" s="41">
        <f>IF(SUM(K6:K16)=0,"- ",SUM(K6:K16))</f>
        <v>4290626</v>
      </c>
      <c r="L17" s="42">
        <f>IF(SUM(L6:L16)=0,"- ",SUM(L6:L16))</f>
        <v>4952748</v>
      </c>
      <c r="M17" s="42">
        <f>IF(SUM(M6:M16)=0,"- ",SUM(M6:M16))</f>
        <v>5356463</v>
      </c>
      <c r="N17" s="42">
        <f>IF(SUM(N6:N16)=0,"- ",SUM(N6:N16))</f>
        <v>1730620</v>
      </c>
      <c r="O17" s="43">
        <f>IF(SUM(O6:O16)=0,"- ",SUM(O6:O16))</f>
        <v>5708335</v>
      </c>
    </row>
    <row r="18" spans="1:15" s="5" customFormat="1" ht="16.5" customHeight="1">
      <c r="A18" s="55" t="s">
        <v>33</v>
      </c>
      <c r="B18" s="25" t="s">
        <v>34</v>
      </c>
      <c r="C18" s="35">
        <v>9162</v>
      </c>
      <c r="D18" s="39">
        <v>2638</v>
      </c>
      <c r="E18" s="39" t="s">
        <v>118</v>
      </c>
      <c r="F18" s="39">
        <v>395</v>
      </c>
      <c r="G18" s="40">
        <v>52520</v>
      </c>
      <c r="H18" s="11"/>
      <c r="I18" s="55" t="str">
        <f>A18</f>
        <v>林産品</v>
      </c>
      <c r="J18" s="25" t="str">
        <f>B18</f>
        <v>12 原木</v>
      </c>
      <c r="K18" s="35">
        <v>82889</v>
      </c>
      <c r="L18" s="39">
        <v>2842</v>
      </c>
      <c r="M18" s="39" t="s">
        <v>118</v>
      </c>
      <c r="N18" s="39">
        <v>1439</v>
      </c>
      <c r="O18" s="40">
        <v>1056</v>
      </c>
    </row>
    <row r="19" spans="1:15" s="5" customFormat="1" ht="16.5" customHeight="1">
      <c r="A19" s="57"/>
      <c r="B19" s="25" t="s">
        <v>35</v>
      </c>
      <c r="C19" s="38">
        <v>10266</v>
      </c>
      <c r="D19" s="39">
        <v>15755</v>
      </c>
      <c r="E19" s="39">
        <v>65929</v>
      </c>
      <c r="F19" s="39">
        <v>12877</v>
      </c>
      <c r="G19" s="40">
        <v>22679</v>
      </c>
      <c r="H19" s="11"/>
      <c r="I19" s="57"/>
      <c r="J19" s="25" t="str">
        <f>B19</f>
        <v>13 製材</v>
      </c>
      <c r="K19" s="38">
        <v>568208</v>
      </c>
      <c r="L19" s="39">
        <v>886713</v>
      </c>
      <c r="M19" s="39">
        <v>433019</v>
      </c>
      <c r="N19" s="39">
        <v>699084</v>
      </c>
      <c r="O19" s="40">
        <v>926666</v>
      </c>
    </row>
    <row r="20" spans="1:15" s="5" customFormat="1" ht="16.5" customHeight="1">
      <c r="A20" s="57"/>
      <c r="B20" s="25" t="s">
        <v>36</v>
      </c>
      <c r="C20" s="38">
        <v>686</v>
      </c>
      <c r="D20" s="39">
        <v>315</v>
      </c>
      <c r="E20" s="39">
        <v>2498</v>
      </c>
      <c r="F20" s="39">
        <v>37</v>
      </c>
      <c r="G20" s="40">
        <v>858</v>
      </c>
      <c r="H20" s="11"/>
      <c r="I20" s="57"/>
      <c r="J20" s="25" t="str">
        <f>B20</f>
        <v>14 樹脂類</v>
      </c>
      <c r="K20" s="38">
        <v>85403</v>
      </c>
      <c r="L20" s="39">
        <v>73240</v>
      </c>
      <c r="M20" s="39">
        <v>95359</v>
      </c>
      <c r="N20" s="39">
        <v>11871</v>
      </c>
      <c r="O20" s="40">
        <v>88277</v>
      </c>
    </row>
    <row r="21" spans="1:15" s="5" customFormat="1" ht="16.5" customHeight="1">
      <c r="A21" s="57"/>
      <c r="B21" s="25" t="s">
        <v>37</v>
      </c>
      <c r="C21" s="38">
        <v>72</v>
      </c>
      <c r="D21" s="39">
        <v>144</v>
      </c>
      <c r="E21" s="39">
        <v>158</v>
      </c>
      <c r="F21" s="39">
        <v>7761</v>
      </c>
      <c r="G21" s="40">
        <v>269</v>
      </c>
      <c r="H21" s="11"/>
      <c r="I21" s="57"/>
      <c r="J21" s="25" t="str">
        <f>B21</f>
        <v>15 木材チップ</v>
      </c>
      <c r="K21" s="38">
        <v>1327230</v>
      </c>
      <c r="L21" s="39">
        <v>5770</v>
      </c>
      <c r="M21" s="39">
        <v>8061</v>
      </c>
      <c r="N21" s="39">
        <v>5870</v>
      </c>
      <c r="O21" s="40">
        <v>12400</v>
      </c>
    </row>
    <row r="22" spans="1:15" s="5" customFormat="1" ht="16.5" customHeight="1">
      <c r="A22" s="57"/>
      <c r="B22" s="25" t="s">
        <v>39</v>
      </c>
      <c r="C22" s="38">
        <v>482</v>
      </c>
      <c r="D22" s="39">
        <v>53</v>
      </c>
      <c r="E22" s="39">
        <v>9451</v>
      </c>
      <c r="F22" s="39">
        <v>549</v>
      </c>
      <c r="G22" s="40">
        <v>599</v>
      </c>
      <c r="H22" s="11"/>
      <c r="I22" s="57"/>
      <c r="J22" s="25" t="str">
        <f>B22</f>
        <v>16 その他林産品</v>
      </c>
      <c r="K22" s="38">
        <v>13573</v>
      </c>
      <c r="L22" s="39">
        <v>1345</v>
      </c>
      <c r="M22" s="39">
        <v>3423</v>
      </c>
      <c r="N22" s="39">
        <v>14745</v>
      </c>
      <c r="O22" s="40">
        <v>3809</v>
      </c>
    </row>
    <row r="23" spans="1:15" s="5" customFormat="1" ht="16.5" customHeight="1">
      <c r="A23" s="57"/>
      <c r="B23" s="25" t="s">
        <v>40</v>
      </c>
      <c r="C23" s="38">
        <v>137</v>
      </c>
      <c r="D23" s="39">
        <v>55</v>
      </c>
      <c r="E23" s="39">
        <v>48</v>
      </c>
      <c r="F23" s="39">
        <v>187</v>
      </c>
      <c r="G23" s="40">
        <v>662</v>
      </c>
      <c r="H23" s="11"/>
      <c r="I23" s="57"/>
      <c r="J23" s="25" t="str">
        <f>B23</f>
        <v>17 薪炭</v>
      </c>
      <c r="K23" s="38">
        <v>34252</v>
      </c>
      <c r="L23" s="39">
        <v>49451</v>
      </c>
      <c r="M23" s="39">
        <v>18805</v>
      </c>
      <c r="N23" s="39">
        <v>40247</v>
      </c>
      <c r="O23" s="40">
        <v>50168</v>
      </c>
    </row>
    <row r="24" spans="1:15" s="10" customFormat="1" ht="16.5" customHeight="1">
      <c r="A24" s="58"/>
      <c r="B24" s="23" t="s">
        <v>41</v>
      </c>
      <c r="C24" s="44">
        <f>IF(SUM(C18:C23)=0,"- ",SUM(C18:C23))</f>
        <v>20805</v>
      </c>
      <c r="D24" s="45">
        <v>18960</v>
      </c>
      <c r="E24" s="45">
        <v>78084</v>
      </c>
      <c r="F24" s="45">
        <v>21806</v>
      </c>
      <c r="G24" s="46">
        <v>77587</v>
      </c>
      <c r="H24" s="12"/>
      <c r="I24" s="58"/>
      <c r="J24" s="22" t="s">
        <v>41</v>
      </c>
      <c r="K24" s="44">
        <f>IF(SUM(K18:K23)=0,"- ",SUM(K18:K23))</f>
        <v>2111555</v>
      </c>
      <c r="L24" s="45">
        <f>IF(SUM(L18:L23)=0,"- ",SUM(L18:L23))</f>
        <v>1019361</v>
      </c>
      <c r="M24" s="45">
        <f>IF(SUM(M18:M23)=0,"- ",SUM(M18:M23))</f>
        <v>558667</v>
      </c>
      <c r="N24" s="45">
        <f>IF(SUM(N18:N23)=0,"- ",SUM(N18:N23))</f>
        <v>773256</v>
      </c>
      <c r="O24" s="46">
        <f>IF(SUM(O18:O23)=0,"- ",SUM(O18:O23))</f>
        <v>1082376</v>
      </c>
    </row>
    <row r="25" spans="1:15" s="5" customFormat="1" ht="16.5" customHeight="1">
      <c r="A25" s="55" t="s">
        <v>42</v>
      </c>
      <c r="B25" s="26" t="s">
        <v>43</v>
      </c>
      <c r="C25" s="35">
        <v>4614</v>
      </c>
      <c r="D25" s="36">
        <v>262</v>
      </c>
      <c r="E25" s="36" t="s">
        <v>118</v>
      </c>
      <c r="F25" s="36" t="s">
        <v>118</v>
      </c>
      <c r="G25" s="37">
        <v>196</v>
      </c>
      <c r="H25" s="11"/>
      <c r="I25" s="55" t="str">
        <f>A25</f>
        <v>鉱産品</v>
      </c>
      <c r="J25" s="25" t="str">
        <f>B25</f>
        <v>18 石炭</v>
      </c>
      <c r="K25" s="35">
        <v>5579106</v>
      </c>
      <c r="L25" s="36">
        <v>155454</v>
      </c>
      <c r="M25" s="36">
        <v>1041199</v>
      </c>
      <c r="N25" s="36">
        <v>498590</v>
      </c>
      <c r="O25" s="37">
        <v>3271247</v>
      </c>
    </row>
    <row r="26" spans="1:15" s="5" customFormat="1" ht="16.5" customHeight="1">
      <c r="A26" s="57"/>
      <c r="B26" s="25" t="s">
        <v>44</v>
      </c>
      <c r="C26" s="38" t="s">
        <v>38</v>
      </c>
      <c r="D26" s="39" t="s">
        <v>118</v>
      </c>
      <c r="E26" s="39">
        <v>40</v>
      </c>
      <c r="F26" s="39" t="s">
        <v>118</v>
      </c>
      <c r="G26" s="40" t="s">
        <v>118</v>
      </c>
      <c r="H26" s="11"/>
      <c r="I26" s="57"/>
      <c r="J26" s="25" t="str">
        <f aca="true" t="shared" si="1" ref="J26:J34">B26</f>
        <v>19 鉄鉱石</v>
      </c>
      <c r="K26" s="38">
        <v>10232205</v>
      </c>
      <c r="L26" s="39">
        <v>721</v>
      </c>
      <c r="M26" s="39">
        <v>1913</v>
      </c>
      <c r="N26" s="39">
        <v>930</v>
      </c>
      <c r="O26" s="40">
        <v>720</v>
      </c>
    </row>
    <row r="27" spans="1:15" s="5" customFormat="1" ht="16.5" customHeight="1">
      <c r="A27" s="57"/>
      <c r="B27" s="25" t="s">
        <v>45</v>
      </c>
      <c r="C27" s="38">
        <v>132</v>
      </c>
      <c r="D27" s="39">
        <v>4</v>
      </c>
      <c r="E27" s="39">
        <v>5076</v>
      </c>
      <c r="F27" s="39">
        <v>147</v>
      </c>
      <c r="G27" s="40">
        <v>319</v>
      </c>
      <c r="H27" s="11"/>
      <c r="I27" s="57"/>
      <c r="J27" s="25" t="str">
        <f t="shared" si="1"/>
        <v>20 金属鉱</v>
      </c>
      <c r="K27" s="38">
        <v>18894</v>
      </c>
      <c r="L27" s="39">
        <v>4887</v>
      </c>
      <c r="M27" s="39">
        <v>35211</v>
      </c>
      <c r="N27" s="39">
        <v>89332</v>
      </c>
      <c r="O27" s="40">
        <v>81611</v>
      </c>
    </row>
    <row r="28" spans="1:15" s="5" customFormat="1" ht="16.5" customHeight="1">
      <c r="A28" s="57"/>
      <c r="B28" s="25" t="s">
        <v>46</v>
      </c>
      <c r="C28" s="38">
        <v>906</v>
      </c>
      <c r="D28" s="39">
        <v>417</v>
      </c>
      <c r="E28" s="39">
        <v>263</v>
      </c>
      <c r="F28" s="39">
        <v>538</v>
      </c>
      <c r="G28" s="40">
        <v>1022</v>
      </c>
      <c r="H28" s="11"/>
      <c r="I28" s="57"/>
      <c r="J28" s="25" t="str">
        <f t="shared" si="1"/>
        <v>21 砂利･砂</v>
      </c>
      <c r="K28" s="38">
        <v>2003</v>
      </c>
      <c r="L28" s="39">
        <v>19955</v>
      </c>
      <c r="M28" s="39">
        <v>853</v>
      </c>
      <c r="N28" s="39">
        <v>8987</v>
      </c>
      <c r="O28" s="40">
        <v>9443</v>
      </c>
    </row>
    <row r="29" spans="1:15" s="5" customFormat="1" ht="16.5" customHeight="1">
      <c r="A29" s="57"/>
      <c r="B29" s="25" t="s">
        <v>47</v>
      </c>
      <c r="C29" s="38">
        <v>4346</v>
      </c>
      <c r="D29" s="39">
        <v>6082</v>
      </c>
      <c r="E29" s="39">
        <v>15403</v>
      </c>
      <c r="F29" s="39">
        <v>6511</v>
      </c>
      <c r="G29" s="40">
        <v>4695</v>
      </c>
      <c r="H29" s="11"/>
      <c r="I29" s="57"/>
      <c r="J29" s="25" t="str">
        <f t="shared" si="1"/>
        <v>22 石材</v>
      </c>
      <c r="K29" s="38">
        <v>182270</v>
      </c>
      <c r="L29" s="39">
        <v>96023</v>
      </c>
      <c r="M29" s="39">
        <v>281550</v>
      </c>
      <c r="N29" s="39">
        <v>105798</v>
      </c>
      <c r="O29" s="40">
        <v>46883</v>
      </c>
    </row>
    <row r="30" spans="1:15" s="5" customFormat="1" ht="16.5" customHeight="1">
      <c r="A30" s="57"/>
      <c r="B30" s="25" t="s">
        <v>48</v>
      </c>
      <c r="C30" s="38" t="s">
        <v>27</v>
      </c>
      <c r="D30" s="39" t="s">
        <v>118</v>
      </c>
      <c r="E30" s="39">
        <v>50060</v>
      </c>
      <c r="F30" s="39" t="s">
        <v>118</v>
      </c>
      <c r="G30" s="40" t="s">
        <v>118</v>
      </c>
      <c r="H30" s="11"/>
      <c r="I30" s="57"/>
      <c r="J30" s="25" t="str">
        <f t="shared" si="1"/>
        <v>23 原油</v>
      </c>
      <c r="K30" s="38">
        <v>8191543</v>
      </c>
      <c r="L30" s="39">
        <v>2266</v>
      </c>
      <c r="M30" s="39">
        <v>11956897</v>
      </c>
      <c r="N30" s="39" t="s">
        <v>118</v>
      </c>
      <c r="O30" s="40">
        <v>385</v>
      </c>
    </row>
    <row r="31" spans="1:15" s="5" customFormat="1" ht="16.5" customHeight="1">
      <c r="A31" s="57"/>
      <c r="B31" s="25" t="s">
        <v>49</v>
      </c>
      <c r="C31" s="38" t="s">
        <v>27</v>
      </c>
      <c r="D31" s="39" t="s">
        <v>118</v>
      </c>
      <c r="E31" s="39" t="s">
        <v>118</v>
      </c>
      <c r="F31" s="39" t="s">
        <v>118</v>
      </c>
      <c r="G31" s="40" t="s">
        <v>118</v>
      </c>
      <c r="H31" s="11"/>
      <c r="I31" s="57"/>
      <c r="J31" s="25" t="str">
        <f t="shared" si="1"/>
        <v>24 りん鉱石</v>
      </c>
      <c r="K31" s="38">
        <v>2628</v>
      </c>
      <c r="L31" s="39" t="s">
        <v>118</v>
      </c>
      <c r="M31" s="39" t="s">
        <v>118</v>
      </c>
      <c r="N31" s="39" t="s">
        <v>118</v>
      </c>
      <c r="O31" s="40" t="s">
        <v>118</v>
      </c>
    </row>
    <row r="32" spans="1:15" s="5" customFormat="1" ht="16.5" customHeight="1">
      <c r="A32" s="57"/>
      <c r="B32" s="25" t="s">
        <v>50</v>
      </c>
      <c r="C32" s="38" t="s">
        <v>17</v>
      </c>
      <c r="D32" s="39">
        <v>1</v>
      </c>
      <c r="E32" s="39">
        <v>9</v>
      </c>
      <c r="F32" s="39" t="s">
        <v>118</v>
      </c>
      <c r="G32" s="40">
        <v>770</v>
      </c>
      <c r="H32" s="11"/>
      <c r="I32" s="57"/>
      <c r="J32" s="25" t="str">
        <f t="shared" si="1"/>
        <v>25 石灰石</v>
      </c>
      <c r="K32" s="38">
        <v>68</v>
      </c>
      <c r="L32" s="39">
        <v>1056</v>
      </c>
      <c r="M32" s="39">
        <v>3260</v>
      </c>
      <c r="N32" s="39" t="s">
        <v>118</v>
      </c>
      <c r="O32" s="40" t="s">
        <v>118</v>
      </c>
    </row>
    <row r="33" spans="1:15" s="5" customFormat="1" ht="16.5" customHeight="1">
      <c r="A33" s="57"/>
      <c r="B33" s="25" t="s">
        <v>51</v>
      </c>
      <c r="C33" s="38">
        <v>36</v>
      </c>
      <c r="D33" s="39">
        <v>50</v>
      </c>
      <c r="E33" s="39" t="s">
        <v>118</v>
      </c>
      <c r="F33" s="39" t="s">
        <v>118</v>
      </c>
      <c r="G33" s="40">
        <v>464</v>
      </c>
      <c r="H33" s="11"/>
      <c r="I33" s="57"/>
      <c r="J33" s="25" t="str">
        <f t="shared" si="1"/>
        <v>26 原塩</v>
      </c>
      <c r="K33" s="38">
        <v>3063</v>
      </c>
      <c r="L33" s="39">
        <v>12363</v>
      </c>
      <c r="M33" s="39">
        <v>426325</v>
      </c>
      <c r="N33" s="39" t="s">
        <v>118</v>
      </c>
      <c r="O33" s="40">
        <v>1326</v>
      </c>
    </row>
    <row r="34" spans="1:15" s="5" customFormat="1" ht="16.5" customHeight="1">
      <c r="A34" s="57"/>
      <c r="B34" s="25" t="s">
        <v>52</v>
      </c>
      <c r="C34" s="38">
        <v>811995</v>
      </c>
      <c r="D34" s="39">
        <v>16932</v>
      </c>
      <c r="E34" s="39">
        <v>19124</v>
      </c>
      <c r="F34" s="39">
        <v>9533</v>
      </c>
      <c r="G34" s="40">
        <v>62311</v>
      </c>
      <c r="H34" s="11"/>
      <c r="I34" s="57"/>
      <c r="J34" s="25" t="str">
        <f t="shared" si="1"/>
        <v>27 非金属鉱物</v>
      </c>
      <c r="K34" s="38">
        <v>645828</v>
      </c>
      <c r="L34" s="39">
        <v>190809</v>
      </c>
      <c r="M34" s="39">
        <v>224537</v>
      </c>
      <c r="N34" s="39">
        <v>183294</v>
      </c>
      <c r="O34" s="40">
        <v>161575</v>
      </c>
    </row>
    <row r="35" spans="1:15" s="10" customFormat="1" ht="16.5" customHeight="1">
      <c r="A35" s="58"/>
      <c r="B35" s="22" t="s">
        <v>41</v>
      </c>
      <c r="C35" s="41">
        <f>IF(SUM(C25:C34)=0,"- ",SUM(C25:C34))</f>
        <v>822029</v>
      </c>
      <c r="D35" s="42">
        <v>23748</v>
      </c>
      <c r="E35" s="42">
        <v>89975</v>
      </c>
      <c r="F35" s="42">
        <v>16729</v>
      </c>
      <c r="G35" s="43">
        <v>69777</v>
      </c>
      <c r="H35" s="12"/>
      <c r="I35" s="58"/>
      <c r="J35" s="22" t="s">
        <v>41</v>
      </c>
      <c r="K35" s="41">
        <f>IF(SUM(K25:K34)=0,"- ",SUM(K25:K34))</f>
        <v>24857608</v>
      </c>
      <c r="L35" s="42">
        <f>IF(SUM(L25:L34)=0,"- ",SUM(L25:L34))</f>
        <v>483534</v>
      </c>
      <c r="M35" s="42">
        <f>IF(SUM(M25:M34)=0,"- ",SUM(M25:M34))</f>
        <v>13971745</v>
      </c>
      <c r="N35" s="42">
        <f>IF(SUM(N25:N34)=0,"- ",SUM(N25:N34))</f>
        <v>886931</v>
      </c>
      <c r="O35" s="43">
        <f>IF(SUM(O25:O34)=0,"- ",SUM(O25:O34))</f>
        <v>3573190</v>
      </c>
    </row>
    <row r="36" spans="1:15" s="5" customFormat="1" ht="16.5" customHeight="1">
      <c r="A36" s="55" t="s">
        <v>53</v>
      </c>
      <c r="B36" s="25" t="s">
        <v>54</v>
      </c>
      <c r="C36" s="35">
        <v>62384</v>
      </c>
      <c r="D36" s="39">
        <v>43421</v>
      </c>
      <c r="E36" s="39">
        <v>81313</v>
      </c>
      <c r="F36" s="39">
        <v>21930</v>
      </c>
      <c r="G36" s="40">
        <v>50888</v>
      </c>
      <c r="H36" s="11"/>
      <c r="I36" s="55" t="str">
        <f>A36</f>
        <v>金属機械工業品</v>
      </c>
      <c r="J36" s="25" t="str">
        <f>B36</f>
        <v>28 鉄鋼</v>
      </c>
      <c r="K36" s="35">
        <v>162741</v>
      </c>
      <c r="L36" s="39">
        <v>37057</v>
      </c>
      <c r="M36" s="39">
        <v>146889</v>
      </c>
      <c r="N36" s="39">
        <v>162412</v>
      </c>
      <c r="O36" s="40">
        <v>117617</v>
      </c>
    </row>
    <row r="37" spans="1:15" s="5" customFormat="1" ht="16.5" customHeight="1">
      <c r="A37" s="57"/>
      <c r="B37" s="25" t="s">
        <v>55</v>
      </c>
      <c r="C37" s="38">
        <v>2163430</v>
      </c>
      <c r="D37" s="39">
        <v>239747</v>
      </c>
      <c r="E37" s="39">
        <v>1366769</v>
      </c>
      <c r="F37" s="39">
        <v>1338671</v>
      </c>
      <c r="G37" s="40">
        <v>1587788</v>
      </c>
      <c r="H37" s="11"/>
      <c r="I37" s="57"/>
      <c r="J37" s="25" t="str">
        <f aca="true" t="shared" si="2" ref="J37:J50">B37</f>
        <v>29 鋼材</v>
      </c>
      <c r="K37" s="38">
        <v>309727</v>
      </c>
      <c r="L37" s="39">
        <v>157457</v>
      </c>
      <c r="M37" s="39">
        <v>250462</v>
      </c>
      <c r="N37" s="39">
        <v>1029101</v>
      </c>
      <c r="O37" s="40">
        <v>73714</v>
      </c>
    </row>
    <row r="38" spans="1:15" s="5" customFormat="1" ht="16.5" customHeight="1">
      <c r="A38" s="57"/>
      <c r="B38" s="25" t="s">
        <v>56</v>
      </c>
      <c r="C38" s="38">
        <v>212227</v>
      </c>
      <c r="D38" s="39">
        <v>97517</v>
      </c>
      <c r="E38" s="39">
        <v>276758</v>
      </c>
      <c r="F38" s="39">
        <v>247640</v>
      </c>
      <c r="G38" s="40">
        <v>314099</v>
      </c>
      <c r="H38" s="11"/>
      <c r="I38" s="57"/>
      <c r="J38" s="25" t="str">
        <f t="shared" si="2"/>
        <v>30 非鉄金属</v>
      </c>
      <c r="K38" s="38">
        <v>1169796</v>
      </c>
      <c r="L38" s="39">
        <v>160676</v>
      </c>
      <c r="M38" s="39">
        <v>1095025</v>
      </c>
      <c r="N38" s="39">
        <v>493781</v>
      </c>
      <c r="O38" s="40">
        <v>415141</v>
      </c>
    </row>
    <row r="39" spans="1:15" s="5" customFormat="1" ht="16.5" customHeight="1">
      <c r="A39" s="57"/>
      <c r="B39" s="25" t="s">
        <v>57</v>
      </c>
      <c r="C39" s="38">
        <v>282943</v>
      </c>
      <c r="D39" s="39">
        <v>308131</v>
      </c>
      <c r="E39" s="39">
        <v>247552</v>
      </c>
      <c r="F39" s="39">
        <v>280262</v>
      </c>
      <c r="G39" s="40">
        <v>517989</v>
      </c>
      <c r="H39" s="11"/>
      <c r="I39" s="57"/>
      <c r="J39" s="25" t="str">
        <f t="shared" si="2"/>
        <v>31 金属製品</v>
      </c>
      <c r="K39" s="38">
        <v>1170334</v>
      </c>
      <c r="L39" s="39">
        <v>1446054</v>
      </c>
      <c r="M39" s="39">
        <v>913739</v>
      </c>
      <c r="N39" s="39">
        <v>881802</v>
      </c>
      <c r="O39" s="40">
        <v>1027014</v>
      </c>
    </row>
    <row r="40" spans="1:15" s="5" customFormat="1" ht="16.5" customHeight="1">
      <c r="A40" s="57"/>
      <c r="B40" s="25" t="s">
        <v>58</v>
      </c>
      <c r="C40" s="38">
        <v>992</v>
      </c>
      <c r="D40" s="39">
        <v>725</v>
      </c>
      <c r="E40" s="39">
        <v>3653</v>
      </c>
      <c r="F40" s="39">
        <v>17199</v>
      </c>
      <c r="G40" s="40">
        <v>52722</v>
      </c>
      <c r="H40" s="11"/>
      <c r="I40" s="57"/>
      <c r="J40" s="25" t="str">
        <f t="shared" si="2"/>
        <v>32 鉄道車両</v>
      </c>
      <c r="K40" s="38">
        <v>596</v>
      </c>
      <c r="L40" s="39">
        <v>3805</v>
      </c>
      <c r="M40" s="39">
        <v>2147</v>
      </c>
      <c r="N40" s="39">
        <v>840</v>
      </c>
      <c r="O40" s="40">
        <v>8179</v>
      </c>
    </row>
    <row r="41" spans="1:15" s="5" customFormat="1" ht="16.5" customHeight="1">
      <c r="A41" s="57"/>
      <c r="B41" s="25" t="s">
        <v>59</v>
      </c>
      <c r="C41" s="38">
        <v>26280966</v>
      </c>
      <c r="D41" s="39">
        <v>114446</v>
      </c>
      <c r="E41" s="39">
        <v>10757056</v>
      </c>
      <c r="F41" s="39">
        <v>490922</v>
      </c>
      <c r="G41" s="40">
        <v>2547801</v>
      </c>
      <c r="H41" s="11"/>
      <c r="I41" s="57"/>
      <c r="J41" s="25" t="str">
        <f t="shared" si="2"/>
        <v>33 完成自動車</v>
      </c>
      <c r="K41" s="38">
        <v>836724</v>
      </c>
      <c r="L41" s="39">
        <v>24623</v>
      </c>
      <c r="M41" s="39">
        <v>934193</v>
      </c>
      <c r="N41" s="39">
        <v>9705</v>
      </c>
      <c r="O41" s="40">
        <v>55102</v>
      </c>
    </row>
    <row r="42" spans="1:15" s="5" customFormat="1" ht="16.5" customHeight="1">
      <c r="A42" s="57"/>
      <c r="B42" s="25" t="s">
        <v>60</v>
      </c>
      <c r="C42" s="38">
        <v>133607</v>
      </c>
      <c r="D42" s="39">
        <v>2691</v>
      </c>
      <c r="E42" s="39">
        <v>96302</v>
      </c>
      <c r="F42" s="39">
        <v>8900</v>
      </c>
      <c r="G42" s="40">
        <v>42554</v>
      </c>
      <c r="H42" s="11"/>
      <c r="I42" s="57"/>
      <c r="J42" s="25" t="str">
        <f t="shared" si="2"/>
        <v>34 その他輸送用車両</v>
      </c>
      <c r="K42" s="38">
        <v>93795</v>
      </c>
      <c r="L42" s="39">
        <v>100677</v>
      </c>
      <c r="M42" s="39">
        <v>3652</v>
      </c>
      <c r="N42" s="39">
        <v>36803</v>
      </c>
      <c r="O42" s="40">
        <v>63925</v>
      </c>
    </row>
    <row r="43" spans="1:15" s="5" customFormat="1" ht="16.5" customHeight="1">
      <c r="A43" s="57"/>
      <c r="B43" s="25" t="s">
        <v>61</v>
      </c>
      <c r="C43" s="38">
        <v>52268</v>
      </c>
      <c r="D43" s="39">
        <v>24409</v>
      </c>
      <c r="E43" s="39">
        <v>47283</v>
      </c>
      <c r="F43" s="39">
        <v>55177</v>
      </c>
      <c r="G43" s="40">
        <v>190494</v>
      </c>
      <c r="H43" s="11"/>
      <c r="I43" s="57"/>
      <c r="J43" s="25" t="str">
        <f t="shared" si="2"/>
        <v>35 二輪自動車</v>
      </c>
      <c r="K43" s="38">
        <v>61715</v>
      </c>
      <c r="L43" s="39">
        <v>54193</v>
      </c>
      <c r="M43" s="39">
        <v>82113</v>
      </c>
      <c r="N43" s="39">
        <v>103354</v>
      </c>
      <c r="O43" s="40">
        <v>56528</v>
      </c>
    </row>
    <row r="44" spans="1:15" s="5" customFormat="1" ht="16.5" customHeight="1">
      <c r="A44" s="57"/>
      <c r="B44" s="25" t="s">
        <v>62</v>
      </c>
      <c r="C44" s="38">
        <v>10031101</v>
      </c>
      <c r="D44" s="39">
        <v>1582558</v>
      </c>
      <c r="E44" s="39">
        <v>4121832</v>
      </c>
      <c r="F44" s="39">
        <v>315963</v>
      </c>
      <c r="G44" s="40">
        <v>1900198</v>
      </c>
      <c r="H44" s="11"/>
      <c r="I44" s="57"/>
      <c r="J44" s="25" t="str">
        <f t="shared" si="2"/>
        <v>36 自動車部品</v>
      </c>
      <c r="K44" s="38">
        <v>2102278</v>
      </c>
      <c r="L44" s="39">
        <v>809889</v>
      </c>
      <c r="M44" s="39">
        <v>1277287</v>
      </c>
      <c r="N44" s="39">
        <v>205780</v>
      </c>
      <c r="O44" s="40">
        <v>399555</v>
      </c>
    </row>
    <row r="45" spans="1:15" s="5" customFormat="1" ht="16.5" customHeight="1">
      <c r="A45" s="57"/>
      <c r="B45" s="25" t="s">
        <v>63</v>
      </c>
      <c r="C45" s="38">
        <v>173593</v>
      </c>
      <c r="D45" s="39">
        <v>67981</v>
      </c>
      <c r="E45" s="39">
        <v>211573</v>
      </c>
      <c r="F45" s="39">
        <v>146827</v>
      </c>
      <c r="G45" s="40">
        <v>532000</v>
      </c>
      <c r="H45" s="11"/>
      <c r="I45" s="57"/>
      <c r="J45" s="25" t="str">
        <f t="shared" si="2"/>
        <v>37 その他輸送機械</v>
      </c>
      <c r="K45" s="38">
        <v>229263</v>
      </c>
      <c r="L45" s="39">
        <v>339104</v>
      </c>
      <c r="M45" s="39">
        <v>182945</v>
      </c>
      <c r="N45" s="39">
        <v>328358</v>
      </c>
      <c r="O45" s="40">
        <v>132420</v>
      </c>
    </row>
    <row r="46" spans="1:15" s="5" customFormat="1" ht="16.5" customHeight="1">
      <c r="A46" s="57"/>
      <c r="B46" s="25" t="s">
        <v>64</v>
      </c>
      <c r="C46" s="38">
        <v>2914331</v>
      </c>
      <c r="D46" s="39">
        <v>1812885</v>
      </c>
      <c r="E46" s="39">
        <v>2623236</v>
      </c>
      <c r="F46" s="39">
        <v>1007357</v>
      </c>
      <c r="G46" s="40">
        <v>3748894</v>
      </c>
      <c r="H46" s="11"/>
      <c r="I46" s="57"/>
      <c r="J46" s="25" t="str">
        <f t="shared" si="2"/>
        <v>38 産業機械</v>
      </c>
      <c r="K46" s="38">
        <v>872220</v>
      </c>
      <c r="L46" s="39">
        <v>1500676</v>
      </c>
      <c r="M46" s="39">
        <v>1472830</v>
      </c>
      <c r="N46" s="39">
        <v>1494390</v>
      </c>
      <c r="O46" s="40">
        <v>837039</v>
      </c>
    </row>
    <row r="47" spans="1:15" s="5" customFormat="1" ht="16.5" customHeight="1">
      <c r="A47" s="57"/>
      <c r="B47" s="25" t="s">
        <v>65</v>
      </c>
      <c r="C47" s="38">
        <v>637151</v>
      </c>
      <c r="D47" s="39">
        <v>701676</v>
      </c>
      <c r="E47" s="39">
        <v>775206</v>
      </c>
      <c r="F47" s="39">
        <v>487873</v>
      </c>
      <c r="G47" s="40">
        <v>1013781</v>
      </c>
      <c r="H47" s="11"/>
      <c r="I47" s="57"/>
      <c r="J47" s="25" t="str">
        <f t="shared" si="2"/>
        <v>39 電気機械</v>
      </c>
      <c r="K47" s="38">
        <v>1728407</v>
      </c>
      <c r="L47" s="39">
        <v>3263558</v>
      </c>
      <c r="M47" s="39">
        <v>1760650</v>
      </c>
      <c r="N47" s="39">
        <v>3244236</v>
      </c>
      <c r="O47" s="40">
        <v>1006712</v>
      </c>
    </row>
    <row r="48" spans="1:15" s="5" customFormat="1" ht="16.5" customHeight="1">
      <c r="A48" s="57"/>
      <c r="B48" s="25" t="s">
        <v>66</v>
      </c>
      <c r="C48" s="38">
        <v>119400</v>
      </c>
      <c r="D48" s="39">
        <v>234534</v>
      </c>
      <c r="E48" s="39">
        <v>196572</v>
      </c>
      <c r="F48" s="39">
        <v>72510</v>
      </c>
      <c r="G48" s="40">
        <v>212984</v>
      </c>
      <c r="H48" s="11"/>
      <c r="I48" s="57"/>
      <c r="J48" s="25" t="str">
        <f t="shared" si="2"/>
        <v>40 測量･光学･医療用機械</v>
      </c>
      <c r="K48" s="38">
        <v>158676</v>
      </c>
      <c r="L48" s="39">
        <v>354564</v>
      </c>
      <c r="M48" s="39">
        <v>176494</v>
      </c>
      <c r="N48" s="39">
        <v>267645</v>
      </c>
      <c r="O48" s="40">
        <v>103593</v>
      </c>
    </row>
    <row r="49" spans="1:15" s="5" customFormat="1" ht="16.5" customHeight="1">
      <c r="A49" s="57"/>
      <c r="B49" s="25" t="s">
        <v>67</v>
      </c>
      <c r="C49" s="38">
        <v>199073</v>
      </c>
      <c r="D49" s="39">
        <v>29151</v>
      </c>
      <c r="E49" s="39">
        <v>123654</v>
      </c>
      <c r="F49" s="39">
        <v>556</v>
      </c>
      <c r="G49" s="40">
        <v>18055</v>
      </c>
      <c r="H49" s="11"/>
      <c r="I49" s="57"/>
      <c r="J49" s="25" t="str">
        <f t="shared" si="2"/>
        <v>41 事務用機器</v>
      </c>
      <c r="K49" s="38">
        <v>28267</v>
      </c>
      <c r="L49" s="39">
        <v>166276</v>
      </c>
      <c r="M49" s="39">
        <v>109357</v>
      </c>
      <c r="N49" s="39">
        <v>25499</v>
      </c>
      <c r="O49" s="40">
        <v>37540</v>
      </c>
    </row>
    <row r="50" spans="1:15" s="5" customFormat="1" ht="16.5" customHeight="1">
      <c r="A50" s="57"/>
      <c r="B50" s="25" t="s">
        <v>68</v>
      </c>
      <c r="C50" s="38">
        <v>77213</v>
      </c>
      <c r="D50" s="39">
        <v>11647</v>
      </c>
      <c r="E50" s="39">
        <v>6774</v>
      </c>
      <c r="F50" s="39">
        <v>3184</v>
      </c>
      <c r="G50" s="40">
        <v>8113</v>
      </c>
      <c r="H50" s="11"/>
      <c r="I50" s="57"/>
      <c r="J50" s="25" t="str">
        <f t="shared" si="2"/>
        <v>42 その他機械</v>
      </c>
      <c r="K50" s="38">
        <v>36493</v>
      </c>
      <c r="L50" s="39">
        <v>24572</v>
      </c>
      <c r="M50" s="39">
        <v>3735</v>
      </c>
      <c r="N50" s="39">
        <v>8115</v>
      </c>
      <c r="O50" s="40">
        <v>9328</v>
      </c>
    </row>
    <row r="51" spans="1:15" s="10" customFormat="1" ht="16.5" customHeight="1" thickBot="1">
      <c r="A51" s="56"/>
      <c r="B51" s="24" t="s">
        <v>32</v>
      </c>
      <c r="C51" s="47">
        <f>IF(SUM(C36:C50)=0,"- ",SUM(C36:C50))</f>
        <v>43340679</v>
      </c>
      <c r="D51" s="48">
        <v>5271519</v>
      </c>
      <c r="E51" s="48">
        <v>20935533</v>
      </c>
      <c r="F51" s="48">
        <v>4494971</v>
      </c>
      <c r="G51" s="49">
        <v>12738360</v>
      </c>
      <c r="H51" s="12"/>
      <c r="I51" s="56"/>
      <c r="J51" s="24" t="s">
        <v>32</v>
      </c>
      <c r="K51" s="47">
        <f>IF(SUM(K36:K50)=0,"- ",SUM(K36:K50))</f>
        <v>8961032</v>
      </c>
      <c r="L51" s="48">
        <f>IF(SUM(L36:L50)=0,"- ",SUM(L36:L50))</f>
        <v>8443181</v>
      </c>
      <c r="M51" s="48">
        <f>IF(SUM(M36:M50)=0,"- ",SUM(M36:M50))</f>
        <v>8411518</v>
      </c>
      <c r="N51" s="48">
        <f>IF(SUM(N36:N50)=0,"- ",SUM(N36:N50))</f>
        <v>8291821</v>
      </c>
      <c r="O51" s="49">
        <f>IF(SUM(O36:O50)=0,"- ",SUM(O36:O50))</f>
        <v>4343407</v>
      </c>
    </row>
    <row r="52" spans="1:15" s="5" customFormat="1" ht="16.5" customHeight="1">
      <c r="A52" s="57" t="s">
        <v>69</v>
      </c>
      <c r="B52" s="25" t="s">
        <v>70</v>
      </c>
      <c r="C52" s="38">
        <v>84917</v>
      </c>
      <c r="D52" s="39">
        <v>10392</v>
      </c>
      <c r="E52" s="39">
        <v>11968</v>
      </c>
      <c r="F52" s="39">
        <v>22274</v>
      </c>
      <c r="G52" s="40">
        <v>18804</v>
      </c>
      <c r="H52" s="11"/>
      <c r="I52" s="57" t="str">
        <f>A52</f>
        <v>化学工業品</v>
      </c>
      <c r="J52" s="25" t="str">
        <f>B52</f>
        <v>43 陶磁器</v>
      </c>
      <c r="K52" s="38">
        <v>471252</v>
      </c>
      <c r="L52" s="39">
        <v>142122</v>
      </c>
      <c r="M52" s="39">
        <v>35396</v>
      </c>
      <c r="N52" s="39">
        <v>56053</v>
      </c>
      <c r="O52" s="40">
        <v>52616</v>
      </c>
    </row>
    <row r="53" spans="1:15" s="5" customFormat="1" ht="16.5" customHeight="1">
      <c r="A53" s="57"/>
      <c r="B53" s="25" t="s">
        <v>71</v>
      </c>
      <c r="C53" s="38">
        <v>128</v>
      </c>
      <c r="D53" s="39">
        <v>710</v>
      </c>
      <c r="E53" s="39">
        <v>6777</v>
      </c>
      <c r="F53" s="39" t="s">
        <v>118</v>
      </c>
      <c r="G53" s="40">
        <v>1802</v>
      </c>
      <c r="H53" s="11"/>
      <c r="I53" s="57"/>
      <c r="J53" s="25" t="str">
        <f aca="true" t="shared" si="3" ref="J53:J66">B53</f>
        <v>44 セメント</v>
      </c>
      <c r="K53" s="38">
        <v>6330</v>
      </c>
      <c r="L53" s="39">
        <v>16593</v>
      </c>
      <c r="M53" s="39">
        <v>23867</v>
      </c>
      <c r="N53" s="39">
        <v>14199</v>
      </c>
      <c r="O53" s="40">
        <v>14888</v>
      </c>
    </row>
    <row r="54" spans="1:15" s="5" customFormat="1" ht="16.5" customHeight="1">
      <c r="A54" s="57"/>
      <c r="B54" s="25" t="s">
        <v>72</v>
      </c>
      <c r="C54" s="38">
        <v>231764</v>
      </c>
      <c r="D54" s="39">
        <v>85642</v>
      </c>
      <c r="E54" s="39">
        <v>122694</v>
      </c>
      <c r="F54" s="39">
        <v>112216</v>
      </c>
      <c r="G54" s="40">
        <v>115667</v>
      </c>
      <c r="H54" s="11"/>
      <c r="I54" s="57"/>
      <c r="J54" s="25" t="str">
        <f t="shared" si="3"/>
        <v>45 ガラス類</v>
      </c>
      <c r="K54" s="38">
        <v>327080</v>
      </c>
      <c r="L54" s="39">
        <v>181736</v>
      </c>
      <c r="M54" s="39">
        <v>201318</v>
      </c>
      <c r="N54" s="39">
        <v>184768</v>
      </c>
      <c r="O54" s="40">
        <v>63228</v>
      </c>
    </row>
    <row r="55" spans="1:15" s="5" customFormat="1" ht="16.5" customHeight="1">
      <c r="A55" s="57"/>
      <c r="B55" s="25" t="s">
        <v>73</v>
      </c>
      <c r="C55" s="38">
        <v>233195</v>
      </c>
      <c r="D55" s="39">
        <v>120768</v>
      </c>
      <c r="E55" s="39">
        <v>183874</v>
      </c>
      <c r="F55" s="39">
        <v>42622</v>
      </c>
      <c r="G55" s="40">
        <v>206382</v>
      </c>
      <c r="H55" s="11"/>
      <c r="I55" s="57"/>
      <c r="J55" s="25" t="str">
        <f t="shared" si="3"/>
        <v>46 窯業品</v>
      </c>
      <c r="K55" s="38">
        <v>266849</v>
      </c>
      <c r="L55" s="39">
        <v>202118</v>
      </c>
      <c r="M55" s="39">
        <v>152552</v>
      </c>
      <c r="N55" s="39">
        <v>212435</v>
      </c>
      <c r="O55" s="40">
        <v>209404</v>
      </c>
    </row>
    <row r="56" spans="1:15" s="5" customFormat="1" ht="16.5" customHeight="1">
      <c r="A56" s="57"/>
      <c r="B56" s="25" t="s">
        <v>74</v>
      </c>
      <c r="C56" s="38">
        <v>300472</v>
      </c>
      <c r="D56" s="39" t="s">
        <v>118</v>
      </c>
      <c r="E56" s="39">
        <v>323420</v>
      </c>
      <c r="F56" s="39" t="s">
        <v>118</v>
      </c>
      <c r="G56" s="40">
        <v>52</v>
      </c>
      <c r="H56" s="11"/>
      <c r="I56" s="57"/>
      <c r="J56" s="25" t="str">
        <f t="shared" si="3"/>
        <v>47 重油</v>
      </c>
      <c r="K56" s="38" t="s">
        <v>119</v>
      </c>
      <c r="L56" s="39" t="s">
        <v>118</v>
      </c>
      <c r="M56" s="39">
        <v>52420</v>
      </c>
      <c r="N56" s="39">
        <v>3803</v>
      </c>
      <c r="O56" s="40">
        <v>1351</v>
      </c>
    </row>
    <row r="57" spans="1:15" s="5" customFormat="1" ht="16.5" customHeight="1">
      <c r="A57" s="57"/>
      <c r="B57" s="25" t="s">
        <v>75</v>
      </c>
      <c r="C57" s="38">
        <v>72782</v>
      </c>
      <c r="D57" s="39" t="s">
        <v>118</v>
      </c>
      <c r="E57" s="39">
        <v>31400</v>
      </c>
      <c r="F57" s="39" t="s">
        <v>118</v>
      </c>
      <c r="G57" s="40">
        <v>4</v>
      </c>
      <c r="H57" s="11"/>
      <c r="I57" s="57"/>
      <c r="J57" s="25" t="str">
        <f t="shared" si="3"/>
        <v>48 揮発油</v>
      </c>
      <c r="K57" s="38">
        <v>1196373</v>
      </c>
      <c r="L57" s="39">
        <v>354</v>
      </c>
      <c r="M57" s="39">
        <v>220200</v>
      </c>
      <c r="N57" s="39" t="s">
        <v>118</v>
      </c>
      <c r="O57" s="40">
        <v>687</v>
      </c>
    </row>
    <row r="58" spans="1:15" s="5" customFormat="1" ht="16.5" customHeight="1">
      <c r="A58" s="57"/>
      <c r="B58" s="25" t="s">
        <v>76</v>
      </c>
      <c r="C58" s="38">
        <v>349665</v>
      </c>
      <c r="D58" s="39">
        <v>30357</v>
      </c>
      <c r="E58" s="39">
        <v>1041536</v>
      </c>
      <c r="F58" s="39">
        <v>16496</v>
      </c>
      <c r="G58" s="40">
        <v>8536</v>
      </c>
      <c r="H58" s="11"/>
      <c r="I58" s="57"/>
      <c r="J58" s="25" t="str">
        <f t="shared" si="3"/>
        <v>49 その他の石油</v>
      </c>
      <c r="K58" s="38">
        <v>353581</v>
      </c>
      <c r="L58" s="39">
        <v>18647</v>
      </c>
      <c r="M58" s="39">
        <v>240596</v>
      </c>
      <c r="N58" s="39">
        <v>151244</v>
      </c>
      <c r="O58" s="40">
        <v>12768</v>
      </c>
    </row>
    <row r="59" spans="1:15" s="5" customFormat="1" ht="16.5" customHeight="1">
      <c r="A59" s="57"/>
      <c r="B59" s="25" t="s">
        <v>77</v>
      </c>
      <c r="C59" s="38" t="s">
        <v>16</v>
      </c>
      <c r="D59" s="39" t="s">
        <v>118</v>
      </c>
      <c r="E59" s="39" t="s">
        <v>118</v>
      </c>
      <c r="F59" s="39" t="s">
        <v>118</v>
      </c>
      <c r="G59" s="40" t="s">
        <v>118</v>
      </c>
      <c r="H59" s="11"/>
      <c r="I59" s="57"/>
      <c r="J59" s="25" t="str">
        <f t="shared" si="3"/>
        <v>50 ＬＮＧ(液化天然ガス)</v>
      </c>
      <c r="K59" s="38">
        <v>15922618</v>
      </c>
      <c r="L59" s="39">
        <v>120</v>
      </c>
      <c r="M59" s="39">
        <v>7452670</v>
      </c>
      <c r="N59" s="39" t="s">
        <v>118</v>
      </c>
      <c r="O59" s="40" t="s">
        <v>118</v>
      </c>
    </row>
    <row r="60" spans="1:15" s="5" customFormat="1" ht="16.5" customHeight="1">
      <c r="A60" s="57"/>
      <c r="B60" s="25" t="s">
        <v>78</v>
      </c>
      <c r="C60" s="38">
        <v>14510</v>
      </c>
      <c r="D60" s="39" t="s">
        <v>118</v>
      </c>
      <c r="E60" s="39" t="s">
        <v>118</v>
      </c>
      <c r="F60" s="39" t="s">
        <v>118</v>
      </c>
      <c r="G60" s="40">
        <v>288</v>
      </c>
      <c r="H60" s="11"/>
      <c r="I60" s="57"/>
      <c r="J60" s="25" t="str">
        <f t="shared" si="3"/>
        <v>51 ＬＰＧ(液化石油ガス)</v>
      </c>
      <c r="K60" s="38">
        <v>971722</v>
      </c>
      <c r="L60" s="39">
        <v>1680</v>
      </c>
      <c r="M60" s="39">
        <v>730785</v>
      </c>
      <c r="N60" s="39" t="s">
        <v>118</v>
      </c>
      <c r="O60" s="40">
        <v>295375</v>
      </c>
    </row>
    <row r="61" spans="1:15" s="5" customFormat="1" ht="16.5" customHeight="1">
      <c r="A61" s="57"/>
      <c r="B61" s="25" t="s">
        <v>79</v>
      </c>
      <c r="C61" s="38">
        <v>15293</v>
      </c>
      <c r="D61" s="39">
        <v>6423</v>
      </c>
      <c r="E61" s="39">
        <v>126111</v>
      </c>
      <c r="F61" s="39">
        <v>58847</v>
      </c>
      <c r="G61" s="40">
        <v>51941</v>
      </c>
      <c r="H61" s="11"/>
      <c r="I61" s="57"/>
      <c r="J61" s="25" t="str">
        <f t="shared" si="3"/>
        <v>52 その他石油製品</v>
      </c>
      <c r="K61" s="38">
        <v>33417</v>
      </c>
      <c r="L61" s="39">
        <v>14435</v>
      </c>
      <c r="M61" s="39">
        <v>58392</v>
      </c>
      <c r="N61" s="39">
        <v>48355</v>
      </c>
      <c r="O61" s="40">
        <v>78079</v>
      </c>
    </row>
    <row r="62" spans="1:15" s="5" customFormat="1" ht="16.5" customHeight="1">
      <c r="A62" s="57"/>
      <c r="B62" s="25" t="s">
        <v>80</v>
      </c>
      <c r="C62" s="38">
        <v>1081</v>
      </c>
      <c r="D62" s="39" t="s">
        <v>118</v>
      </c>
      <c r="E62" s="39">
        <v>55</v>
      </c>
      <c r="F62" s="39">
        <v>61559</v>
      </c>
      <c r="G62" s="40">
        <v>662</v>
      </c>
      <c r="H62" s="11"/>
      <c r="I62" s="57"/>
      <c r="J62" s="25" t="str">
        <f t="shared" si="3"/>
        <v>53 コークス</v>
      </c>
      <c r="K62" s="38">
        <v>200132</v>
      </c>
      <c r="L62" s="39">
        <v>21913</v>
      </c>
      <c r="M62" s="39">
        <v>7644</v>
      </c>
      <c r="N62" s="39">
        <v>12620</v>
      </c>
      <c r="O62" s="40">
        <v>1780</v>
      </c>
    </row>
    <row r="63" spans="1:15" s="5" customFormat="1" ht="16.5" customHeight="1">
      <c r="A63" s="57"/>
      <c r="B63" s="25" t="s">
        <v>81</v>
      </c>
      <c r="C63" s="38">
        <v>8959</v>
      </c>
      <c r="D63" s="39">
        <v>6129</v>
      </c>
      <c r="E63" s="39">
        <v>181</v>
      </c>
      <c r="F63" s="39">
        <v>420</v>
      </c>
      <c r="G63" s="40">
        <v>30451</v>
      </c>
      <c r="H63" s="11"/>
      <c r="I63" s="57"/>
      <c r="J63" s="25" t="str">
        <f t="shared" si="3"/>
        <v>54 石炭製品</v>
      </c>
      <c r="K63" s="38">
        <v>4000</v>
      </c>
      <c r="L63" s="39">
        <v>1057</v>
      </c>
      <c r="M63" s="39">
        <v>4370</v>
      </c>
      <c r="N63" s="39">
        <v>5722</v>
      </c>
      <c r="O63" s="40">
        <v>931</v>
      </c>
    </row>
    <row r="64" spans="1:15" s="5" customFormat="1" ht="16.5" customHeight="1">
      <c r="A64" s="57"/>
      <c r="B64" s="25" t="s">
        <v>82</v>
      </c>
      <c r="C64" s="38">
        <v>1218038</v>
      </c>
      <c r="D64" s="39">
        <v>293581</v>
      </c>
      <c r="E64" s="39">
        <v>372848</v>
      </c>
      <c r="F64" s="39">
        <v>352008</v>
      </c>
      <c r="G64" s="40">
        <v>1292455</v>
      </c>
      <c r="H64" s="11"/>
      <c r="I64" s="57"/>
      <c r="J64" s="25" t="str">
        <f t="shared" si="3"/>
        <v>55 化学薬品</v>
      </c>
      <c r="K64" s="38">
        <v>848311</v>
      </c>
      <c r="L64" s="39">
        <v>594663</v>
      </c>
      <c r="M64" s="39">
        <v>939350</v>
      </c>
      <c r="N64" s="39">
        <v>635336</v>
      </c>
      <c r="O64" s="40">
        <v>1588716</v>
      </c>
    </row>
    <row r="65" spans="1:15" s="5" customFormat="1" ht="16.5" customHeight="1">
      <c r="A65" s="57"/>
      <c r="B65" s="25" t="s">
        <v>83</v>
      </c>
      <c r="C65" s="38">
        <v>46677</v>
      </c>
      <c r="D65" s="39">
        <v>3033</v>
      </c>
      <c r="E65" s="39">
        <v>6294</v>
      </c>
      <c r="F65" s="39">
        <v>10389</v>
      </c>
      <c r="G65" s="40">
        <v>23721</v>
      </c>
      <c r="H65" s="11"/>
      <c r="I65" s="57"/>
      <c r="J65" s="25" t="str">
        <f t="shared" si="3"/>
        <v>56 化学肥料</v>
      </c>
      <c r="K65" s="38">
        <v>88660</v>
      </c>
      <c r="L65" s="39">
        <v>51933</v>
      </c>
      <c r="M65" s="39">
        <v>22812</v>
      </c>
      <c r="N65" s="39">
        <v>24635</v>
      </c>
      <c r="O65" s="40">
        <v>32017</v>
      </c>
    </row>
    <row r="66" spans="1:15" s="5" customFormat="1" ht="16.5" customHeight="1">
      <c r="A66" s="57"/>
      <c r="B66" s="25" t="s">
        <v>84</v>
      </c>
      <c r="C66" s="38">
        <v>1644770</v>
      </c>
      <c r="D66" s="39">
        <v>1824361</v>
      </c>
      <c r="E66" s="39">
        <v>1948475</v>
      </c>
      <c r="F66" s="39">
        <v>1236745</v>
      </c>
      <c r="G66" s="40">
        <v>2910437</v>
      </c>
      <c r="H66" s="11"/>
      <c r="I66" s="57"/>
      <c r="J66" s="25" t="str">
        <f t="shared" si="3"/>
        <v>57 その他化学工業品</v>
      </c>
      <c r="K66" s="38">
        <v>1589624</v>
      </c>
      <c r="L66" s="39">
        <v>2248125</v>
      </c>
      <c r="M66" s="39">
        <v>1409023</v>
      </c>
      <c r="N66" s="39">
        <v>2025987</v>
      </c>
      <c r="O66" s="40">
        <v>1809114</v>
      </c>
    </row>
    <row r="67" spans="1:15" s="10" customFormat="1" ht="16.5" customHeight="1">
      <c r="A67" s="58"/>
      <c r="B67" s="22" t="s">
        <v>32</v>
      </c>
      <c r="C67" s="41">
        <f>IF(SUM(C52:C66)=0,"- ",SUM(C52:C66))</f>
        <v>4222251</v>
      </c>
      <c r="D67" s="42">
        <v>2381396</v>
      </c>
      <c r="E67" s="42">
        <v>4175633</v>
      </c>
      <c r="F67" s="42">
        <v>1913576</v>
      </c>
      <c r="G67" s="43">
        <v>4661202</v>
      </c>
      <c r="H67" s="12"/>
      <c r="I67" s="58"/>
      <c r="J67" s="22" t="s">
        <v>85</v>
      </c>
      <c r="K67" s="41">
        <f>IF(SUM(K52:K66)=0,"- ",SUM(K52:K66))</f>
        <v>22279949</v>
      </c>
      <c r="L67" s="42">
        <f>IF(SUM(L52:L66)=0,"- ",SUM(L52:L66))</f>
        <v>3495496</v>
      </c>
      <c r="M67" s="42">
        <f>IF(SUM(M52:M66)=0,"- ",SUM(M52:M66))</f>
        <v>11551395</v>
      </c>
      <c r="N67" s="42">
        <f>IF(SUM(N52:N66)=0,"- ",SUM(N52:N66))</f>
        <v>3375157</v>
      </c>
      <c r="O67" s="43">
        <f>IF(SUM(O52:O66)=0,"- ",SUM(O52:O66))</f>
        <v>4160954</v>
      </c>
    </row>
    <row r="68" spans="1:15" s="5" customFormat="1" ht="16.5" customHeight="1">
      <c r="A68" s="55" t="s">
        <v>86</v>
      </c>
      <c r="B68" s="25" t="s">
        <v>87</v>
      </c>
      <c r="C68" s="35">
        <v>150378</v>
      </c>
      <c r="D68" s="39">
        <v>219308</v>
      </c>
      <c r="E68" s="39">
        <v>181626</v>
      </c>
      <c r="F68" s="39">
        <v>168211</v>
      </c>
      <c r="G68" s="40">
        <v>343979</v>
      </c>
      <c r="H68" s="11"/>
      <c r="I68" s="55" t="str">
        <f>A68</f>
        <v>軽工業品</v>
      </c>
      <c r="J68" s="25" t="str">
        <f>B68</f>
        <v>58 紙･パルプ</v>
      </c>
      <c r="K68" s="35">
        <v>317151</v>
      </c>
      <c r="L68" s="39">
        <v>761523</v>
      </c>
      <c r="M68" s="39">
        <v>566082</v>
      </c>
      <c r="N68" s="39">
        <v>482978</v>
      </c>
      <c r="O68" s="40">
        <v>618018</v>
      </c>
    </row>
    <row r="69" spans="1:15" s="5" customFormat="1" ht="16.5" customHeight="1">
      <c r="A69" s="57"/>
      <c r="B69" s="25" t="s">
        <v>88</v>
      </c>
      <c r="C69" s="38">
        <v>80096</v>
      </c>
      <c r="D69" s="39">
        <v>6175</v>
      </c>
      <c r="E69" s="39">
        <v>26548</v>
      </c>
      <c r="F69" s="39">
        <v>37960</v>
      </c>
      <c r="G69" s="40">
        <v>570409</v>
      </c>
      <c r="H69" s="11"/>
      <c r="I69" s="57"/>
      <c r="J69" s="25" t="str">
        <f aca="true" t="shared" si="4" ref="J69:J76">B69</f>
        <v>59 糸及び紡績半製品</v>
      </c>
      <c r="K69" s="38">
        <v>325700</v>
      </c>
      <c r="L69" s="39">
        <v>49173</v>
      </c>
      <c r="M69" s="39">
        <v>16874</v>
      </c>
      <c r="N69" s="39">
        <v>318348</v>
      </c>
      <c r="O69" s="40">
        <v>136919</v>
      </c>
    </row>
    <row r="70" spans="1:15" s="5" customFormat="1" ht="16.5" customHeight="1">
      <c r="A70" s="57"/>
      <c r="B70" s="25" t="s">
        <v>89</v>
      </c>
      <c r="C70" s="38">
        <v>102543</v>
      </c>
      <c r="D70" s="39">
        <v>55864</v>
      </c>
      <c r="E70" s="39">
        <v>44007</v>
      </c>
      <c r="F70" s="39">
        <v>134665</v>
      </c>
      <c r="G70" s="40">
        <v>585962</v>
      </c>
      <c r="H70" s="11"/>
      <c r="I70" s="57"/>
      <c r="J70" s="25" t="str">
        <f t="shared" si="4"/>
        <v>60 その他繊維工業品</v>
      </c>
      <c r="K70" s="38">
        <v>198444</v>
      </c>
      <c r="L70" s="39">
        <v>296593</v>
      </c>
      <c r="M70" s="39">
        <v>128183</v>
      </c>
      <c r="N70" s="39">
        <v>295203</v>
      </c>
      <c r="O70" s="40">
        <v>456828</v>
      </c>
    </row>
    <row r="71" spans="1:15" s="5" customFormat="1" ht="16.5" customHeight="1">
      <c r="A71" s="57"/>
      <c r="B71" s="25" t="s">
        <v>90</v>
      </c>
      <c r="C71" s="38">
        <v>366</v>
      </c>
      <c r="D71" s="39">
        <v>855</v>
      </c>
      <c r="E71" s="39">
        <v>6531</v>
      </c>
      <c r="F71" s="39">
        <v>364</v>
      </c>
      <c r="G71" s="40">
        <v>55861</v>
      </c>
      <c r="H71" s="11"/>
      <c r="I71" s="57"/>
      <c r="J71" s="25" t="str">
        <f t="shared" si="4"/>
        <v>61 砂糖</v>
      </c>
      <c r="K71" s="38">
        <v>52822</v>
      </c>
      <c r="L71" s="39">
        <v>44870</v>
      </c>
      <c r="M71" s="39">
        <v>211549</v>
      </c>
      <c r="N71" s="39">
        <v>85861</v>
      </c>
      <c r="O71" s="40">
        <v>255671</v>
      </c>
    </row>
    <row r="72" spans="1:15" s="5" customFormat="1" ht="16.5" customHeight="1">
      <c r="A72" s="57"/>
      <c r="B72" s="25" t="s">
        <v>91</v>
      </c>
      <c r="C72" s="38">
        <v>194701</v>
      </c>
      <c r="D72" s="39">
        <v>277757</v>
      </c>
      <c r="E72" s="39">
        <v>384369</v>
      </c>
      <c r="F72" s="39">
        <v>145555</v>
      </c>
      <c r="G72" s="40">
        <v>358046</v>
      </c>
      <c r="H72" s="11"/>
      <c r="I72" s="57"/>
      <c r="J72" s="25" t="str">
        <f t="shared" si="4"/>
        <v>62 製造食品</v>
      </c>
      <c r="K72" s="38">
        <v>714373</v>
      </c>
      <c r="L72" s="39">
        <v>2543712</v>
      </c>
      <c r="M72" s="39">
        <v>2073645</v>
      </c>
      <c r="N72" s="39">
        <v>1138327</v>
      </c>
      <c r="O72" s="40">
        <v>1416176</v>
      </c>
    </row>
    <row r="73" spans="1:15" s="5" customFormat="1" ht="16.5" customHeight="1">
      <c r="A73" s="57"/>
      <c r="B73" s="25" t="s">
        <v>92</v>
      </c>
      <c r="C73" s="38">
        <v>54193</v>
      </c>
      <c r="D73" s="39">
        <v>55248</v>
      </c>
      <c r="E73" s="39">
        <v>100121</v>
      </c>
      <c r="F73" s="39">
        <v>133989</v>
      </c>
      <c r="G73" s="40">
        <v>140815</v>
      </c>
      <c r="H73" s="11"/>
      <c r="I73" s="57"/>
      <c r="J73" s="25" t="str">
        <f t="shared" si="4"/>
        <v>63 飲料</v>
      </c>
      <c r="K73" s="38">
        <v>68711</v>
      </c>
      <c r="L73" s="39">
        <v>646207</v>
      </c>
      <c r="M73" s="39">
        <v>647461</v>
      </c>
      <c r="N73" s="39">
        <v>92623</v>
      </c>
      <c r="O73" s="40">
        <v>291900</v>
      </c>
    </row>
    <row r="74" spans="1:15" s="5" customFormat="1" ht="16.5" customHeight="1">
      <c r="A74" s="57"/>
      <c r="B74" s="25" t="s">
        <v>93</v>
      </c>
      <c r="C74" s="38">
        <v>770</v>
      </c>
      <c r="D74" s="39">
        <v>8135</v>
      </c>
      <c r="E74" s="39">
        <v>16000</v>
      </c>
      <c r="F74" s="39">
        <v>548</v>
      </c>
      <c r="G74" s="40">
        <v>1043</v>
      </c>
      <c r="H74" s="11"/>
      <c r="I74" s="57"/>
      <c r="J74" s="25" t="str">
        <f t="shared" si="4"/>
        <v>64 水</v>
      </c>
      <c r="K74" s="38">
        <v>53052</v>
      </c>
      <c r="L74" s="39">
        <v>193286</v>
      </c>
      <c r="M74" s="39">
        <v>238156</v>
      </c>
      <c r="N74" s="39">
        <v>58589</v>
      </c>
      <c r="O74" s="40">
        <v>151654</v>
      </c>
    </row>
    <row r="75" spans="1:15" s="5" customFormat="1" ht="16.5" customHeight="1">
      <c r="A75" s="57"/>
      <c r="B75" s="25" t="s">
        <v>94</v>
      </c>
      <c r="C75" s="38" t="s">
        <v>16</v>
      </c>
      <c r="D75" s="39">
        <v>233</v>
      </c>
      <c r="E75" s="39">
        <v>3360</v>
      </c>
      <c r="F75" s="39">
        <v>1963</v>
      </c>
      <c r="G75" s="40">
        <v>17172</v>
      </c>
      <c r="H75" s="11"/>
      <c r="I75" s="57"/>
      <c r="J75" s="25" t="str">
        <f t="shared" si="4"/>
        <v>65 たばこ</v>
      </c>
      <c r="K75" s="38">
        <v>3915</v>
      </c>
      <c r="L75" s="39">
        <v>96720</v>
      </c>
      <c r="M75" s="39">
        <v>92957</v>
      </c>
      <c r="N75" s="39">
        <v>365</v>
      </c>
      <c r="O75" s="40">
        <v>115536</v>
      </c>
    </row>
    <row r="76" spans="1:15" s="5" customFormat="1" ht="16.5" customHeight="1">
      <c r="A76" s="57"/>
      <c r="B76" s="25" t="s">
        <v>95</v>
      </c>
      <c r="C76" s="38">
        <v>140</v>
      </c>
      <c r="D76" s="39">
        <v>713</v>
      </c>
      <c r="E76" s="39">
        <v>3698</v>
      </c>
      <c r="F76" s="39">
        <v>428</v>
      </c>
      <c r="G76" s="40">
        <v>22332</v>
      </c>
      <c r="H76" s="11"/>
      <c r="I76" s="57"/>
      <c r="J76" s="25" t="str">
        <f t="shared" si="4"/>
        <v>66 その他食料工業品</v>
      </c>
      <c r="K76" s="38">
        <v>64610</v>
      </c>
      <c r="L76" s="39">
        <v>134786</v>
      </c>
      <c r="M76" s="39">
        <v>185081</v>
      </c>
      <c r="N76" s="39">
        <v>56191</v>
      </c>
      <c r="O76" s="40">
        <v>197488</v>
      </c>
    </row>
    <row r="77" spans="1:15" s="10" customFormat="1" ht="16.5" customHeight="1">
      <c r="A77" s="58"/>
      <c r="B77" s="23" t="s">
        <v>32</v>
      </c>
      <c r="C77" s="44">
        <f>IF(SUM(C68:C76)=0,"- ",SUM(C68:C76))</f>
        <v>583187</v>
      </c>
      <c r="D77" s="45">
        <v>624288</v>
      </c>
      <c r="E77" s="45">
        <v>766260</v>
      </c>
      <c r="F77" s="45">
        <v>623683</v>
      </c>
      <c r="G77" s="46">
        <v>2095619</v>
      </c>
      <c r="H77" s="12"/>
      <c r="I77" s="58"/>
      <c r="J77" s="22" t="s">
        <v>96</v>
      </c>
      <c r="K77" s="44">
        <f>IF(SUM(K68:K76)=0,"- ",SUM(K68:K76))</f>
        <v>1798778</v>
      </c>
      <c r="L77" s="45">
        <f>IF(SUM(L68:L76)=0,"- ",SUM(L68:L76))</f>
        <v>4766870</v>
      </c>
      <c r="M77" s="45">
        <f>IF(SUM(M68:M76)=0,"- ",SUM(M68:M76))</f>
        <v>4159988</v>
      </c>
      <c r="N77" s="45">
        <f>IF(SUM(N68:N76)=0,"- ",SUM(N68:N76))</f>
        <v>2528485</v>
      </c>
      <c r="O77" s="46">
        <f>IF(SUM(O68:O76)=0,"- ",SUM(O68:O76))</f>
        <v>3640190</v>
      </c>
    </row>
    <row r="78" spans="1:15" s="5" customFormat="1" ht="16.5" customHeight="1">
      <c r="A78" s="55" t="s">
        <v>97</v>
      </c>
      <c r="B78" s="26" t="s">
        <v>98</v>
      </c>
      <c r="C78" s="35">
        <v>25815</v>
      </c>
      <c r="D78" s="36">
        <v>30998</v>
      </c>
      <c r="E78" s="36">
        <v>20269</v>
      </c>
      <c r="F78" s="36">
        <v>18080</v>
      </c>
      <c r="G78" s="37">
        <v>8254</v>
      </c>
      <c r="H78" s="11"/>
      <c r="I78" s="55" t="str">
        <f>A78</f>
        <v>雑工業品</v>
      </c>
      <c r="J78" s="25" t="str">
        <f>B78</f>
        <v>67 がん具</v>
      </c>
      <c r="K78" s="35">
        <v>129370</v>
      </c>
      <c r="L78" s="36">
        <v>615966</v>
      </c>
      <c r="M78" s="36">
        <v>141525</v>
      </c>
      <c r="N78" s="36">
        <v>260138</v>
      </c>
      <c r="O78" s="37">
        <v>152785</v>
      </c>
    </row>
    <row r="79" spans="1:15" s="5" customFormat="1" ht="16.5" customHeight="1">
      <c r="A79" s="57"/>
      <c r="B79" s="25" t="s">
        <v>99</v>
      </c>
      <c r="C79" s="38">
        <v>112489</v>
      </c>
      <c r="D79" s="39">
        <v>167970</v>
      </c>
      <c r="E79" s="39">
        <v>113704</v>
      </c>
      <c r="F79" s="39">
        <v>150968</v>
      </c>
      <c r="G79" s="40">
        <v>596488</v>
      </c>
      <c r="H79" s="11"/>
      <c r="I79" s="57"/>
      <c r="J79" s="25" t="str">
        <f aca="true" t="shared" si="5" ref="J79:J85">B79</f>
        <v>68 衣服･身廻品･はきもの</v>
      </c>
      <c r="K79" s="38">
        <v>2898394</v>
      </c>
      <c r="L79" s="39">
        <v>4747069</v>
      </c>
      <c r="M79" s="39">
        <v>1537081</v>
      </c>
      <c r="N79" s="39">
        <v>4327113</v>
      </c>
      <c r="O79" s="40">
        <v>1851928</v>
      </c>
    </row>
    <row r="80" spans="1:15" s="5" customFormat="1" ht="16.5" customHeight="1">
      <c r="A80" s="57"/>
      <c r="B80" s="25" t="s">
        <v>100</v>
      </c>
      <c r="C80" s="38">
        <v>60860</v>
      </c>
      <c r="D80" s="39">
        <v>126491</v>
      </c>
      <c r="E80" s="39">
        <v>100322</v>
      </c>
      <c r="F80" s="39">
        <v>95421</v>
      </c>
      <c r="G80" s="40">
        <v>169983</v>
      </c>
      <c r="H80" s="11"/>
      <c r="I80" s="57"/>
      <c r="J80" s="25" t="str">
        <f t="shared" si="5"/>
        <v>69 文具･運動用品類</v>
      </c>
      <c r="K80" s="38">
        <v>267791</v>
      </c>
      <c r="L80" s="39">
        <v>669443</v>
      </c>
      <c r="M80" s="39">
        <v>163091</v>
      </c>
      <c r="N80" s="39">
        <v>386919</v>
      </c>
      <c r="O80" s="40">
        <v>117038</v>
      </c>
    </row>
    <row r="81" spans="1:15" s="5" customFormat="1" ht="16.5" customHeight="1">
      <c r="A81" s="57"/>
      <c r="B81" s="25" t="s">
        <v>101</v>
      </c>
      <c r="C81" s="38">
        <v>170927</v>
      </c>
      <c r="D81" s="39">
        <v>93195</v>
      </c>
      <c r="E81" s="39">
        <v>230866</v>
      </c>
      <c r="F81" s="39">
        <v>135973</v>
      </c>
      <c r="G81" s="40">
        <v>185765</v>
      </c>
      <c r="H81" s="11"/>
      <c r="I81" s="57"/>
      <c r="J81" s="25" t="str">
        <f t="shared" si="5"/>
        <v>70 家具装備品</v>
      </c>
      <c r="K81" s="38">
        <v>1382161</v>
      </c>
      <c r="L81" s="39">
        <v>2040278</v>
      </c>
      <c r="M81" s="39">
        <v>1040766</v>
      </c>
      <c r="N81" s="39">
        <v>1767633</v>
      </c>
      <c r="O81" s="40">
        <v>1319591</v>
      </c>
    </row>
    <row r="82" spans="1:15" s="5" customFormat="1" ht="16.5" customHeight="1">
      <c r="A82" s="57"/>
      <c r="B82" s="25" t="s">
        <v>102</v>
      </c>
      <c r="C82" s="38">
        <v>161793</v>
      </c>
      <c r="D82" s="39">
        <v>120788</v>
      </c>
      <c r="E82" s="39">
        <v>60130</v>
      </c>
      <c r="F82" s="39">
        <v>37737</v>
      </c>
      <c r="G82" s="40">
        <v>107565</v>
      </c>
      <c r="H82" s="11"/>
      <c r="I82" s="57"/>
      <c r="J82" s="25" t="str">
        <f t="shared" si="5"/>
        <v>71 その他日用品</v>
      </c>
      <c r="K82" s="38">
        <v>213457</v>
      </c>
      <c r="L82" s="39">
        <v>420908</v>
      </c>
      <c r="M82" s="39">
        <v>127824</v>
      </c>
      <c r="N82" s="39">
        <v>272805</v>
      </c>
      <c r="O82" s="40">
        <v>145772</v>
      </c>
    </row>
    <row r="83" spans="1:15" s="5" customFormat="1" ht="16.5" customHeight="1">
      <c r="A83" s="57"/>
      <c r="B83" s="25" t="s">
        <v>103</v>
      </c>
      <c r="C83" s="38">
        <v>1207498</v>
      </c>
      <c r="D83" s="39">
        <v>387726</v>
      </c>
      <c r="E83" s="39">
        <v>825255</v>
      </c>
      <c r="F83" s="39">
        <v>97934</v>
      </c>
      <c r="G83" s="40">
        <v>554330</v>
      </c>
      <c r="H83" s="11"/>
      <c r="I83" s="57"/>
      <c r="J83" s="25" t="str">
        <f t="shared" si="5"/>
        <v>72 ゴム製品</v>
      </c>
      <c r="K83" s="38">
        <v>437554</v>
      </c>
      <c r="L83" s="39">
        <v>428354</v>
      </c>
      <c r="M83" s="39">
        <v>259472</v>
      </c>
      <c r="N83" s="39">
        <v>167856</v>
      </c>
      <c r="O83" s="40">
        <v>138248</v>
      </c>
    </row>
    <row r="84" spans="1:15" s="5" customFormat="1" ht="16.5" customHeight="1">
      <c r="A84" s="57"/>
      <c r="B84" s="25" t="s">
        <v>104</v>
      </c>
      <c r="C84" s="38">
        <v>5561</v>
      </c>
      <c r="D84" s="39">
        <v>11869</v>
      </c>
      <c r="E84" s="39">
        <v>17884</v>
      </c>
      <c r="F84" s="39">
        <v>15022</v>
      </c>
      <c r="G84" s="40">
        <v>8618</v>
      </c>
      <c r="H84" s="11"/>
      <c r="I84" s="57"/>
      <c r="J84" s="25" t="str">
        <f t="shared" si="5"/>
        <v>73 木製品</v>
      </c>
      <c r="K84" s="38">
        <v>1006320</v>
      </c>
      <c r="L84" s="39">
        <v>1218001</v>
      </c>
      <c r="M84" s="39">
        <v>747447</v>
      </c>
      <c r="N84" s="39">
        <v>846431</v>
      </c>
      <c r="O84" s="40">
        <v>362298</v>
      </c>
    </row>
    <row r="85" spans="1:15" s="5" customFormat="1" ht="16.5" customHeight="1">
      <c r="A85" s="57"/>
      <c r="B85" s="25" t="s">
        <v>105</v>
      </c>
      <c r="C85" s="38">
        <v>31724</v>
      </c>
      <c r="D85" s="39">
        <v>290846</v>
      </c>
      <c r="E85" s="39">
        <v>30993</v>
      </c>
      <c r="F85" s="39">
        <v>7774</v>
      </c>
      <c r="G85" s="40">
        <v>121396</v>
      </c>
      <c r="H85" s="11"/>
      <c r="I85" s="57"/>
      <c r="J85" s="25" t="str">
        <f t="shared" si="5"/>
        <v>74 その他製造工業品</v>
      </c>
      <c r="K85" s="38">
        <v>234986</v>
      </c>
      <c r="L85" s="39">
        <v>284850</v>
      </c>
      <c r="M85" s="39">
        <v>38994</v>
      </c>
      <c r="N85" s="39">
        <v>94701</v>
      </c>
      <c r="O85" s="40">
        <v>83382</v>
      </c>
    </row>
    <row r="86" spans="1:15" s="10" customFormat="1" ht="16.5" customHeight="1">
      <c r="A86" s="58"/>
      <c r="B86" s="22" t="s">
        <v>85</v>
      </c>
      <c r="C86" s="41">
        <f>IF(SUM(C78:C85)=0,"- ",SUM(C78:C85))</f>
        <v>1776667</v>
      </c>
      <c r="D86" s="42">
        <v>1229883</v>
      </c>
      <c r="E86" s="42">
        <v>1399423</v>
      </c>
      <c r="F86" s="42">
        <v>558909</v>
      </c>
      <c r="G86" s="43">
        <v>1752399</v>
      </c>
      <c r="H86" s="12"/>
      <c r="I86" s="58"/>
      <c r="J86" s="22" t="s">
        <v>32</v>
      </c>
      <c r="K86" s="41">
        <f>IF(SUM(K78:K85)=0,"- ",SUM(K78:K85))</f>
        <v>6570033</v>
      </c>
      <c r="L86" s="42">
        <f>IF(SUM(L78:L85)=0,"- ",SUM(L78:L85))</f>
        <v>10424869</v>
      </c>
      <c r="M86" s="42">
        <f>IF(SUM(M78:M85)=0,"- ",SUM(M78:M85))</f>
        <v>4056200</v>
      </c>
      <c r="N86" s="42">
        <f>IF(SUM(N78:N85)=0,"- ",SUM(N78:N85))</f>
        <v>8123596</v>
      </c>
      <c r="O86" s="43">
        <f>IF(SUM(O78:O85)=0,"- ",SUM(O78:O85))</f>
        <v>4171042</v>
      </c>
    </row>
    <row r="87" spans="1:15" s="5" customFormat="1" ht="16.5" customHeight="1">
      <c r="A87" s="55" t="s">
        <v>106</v>
      </c>
      <c r="B87" s="25" t="s">
        <v>107</v>
      </c>
      <c r="C87" s="35">
        <v>535337</v>
      </c>
      <c r="D87" s="39">
        <v>638591</v>
      </c>
      <c r="E87" s="39">
        <v>630697</v>
      </c>
      <c r="F87" s="39">
        <v>283549</v>
      </c>
      <c r="G87" s="40">
        <v>158519</v>
      </c>
      <c r="H87" s="11"/>
      <c r="I87" s="55" t="str">
        <f>A87</f>
        <v>特殊品</v>
      </c>
      <c r="J87" s="25" t="str">
        <f>B87</f>
        <v>75 金属くず</v>
      </c>
      <c r="K87" s="35">
        <v>51066</v>
      </c>
      <c r="L87" s="39">
        <v>60351</v>
      </c>
      <c r="M87" s="39">
        <v>204082</v>
      </c>
      <c r="N87" s="39">
        <v>112277</v>
      </c>
      <c r="O87" s="40">
        <v>109898</v>
      </c>
    </row>
    <row r="88" spans="1:15" s="5" customFormat="1" ht="16.5" customHeight="1">
      <c r="A88" s="57"/>
      <c r="B88" s="25" t="s">
        <v>108</v>
      </c>
      <c r="C88" s="38">
        <v>812892</v>
      </c>
      <c r="D88" s="39">
        <v>1883266</v>
      </c>
      <c r="E88" s="39">
        <v>789998</v>
      </c>
      <c r="F88" s="39">
        <v>908146</v>
      </c>
      <c r="G88" s="40">
        <v>904303</v>
      </c>
      <c r="H88" s="11"/>
      <c r="I88" s="57"/>
      <c r="J88" s="25" t="str">
        <f aca="true" t="shared" si="6" ref="J88:J93">B88</f>
        <v>76 再利用資材</v>
      </c>
      <c r="K88" s="38">
        <v>23698</v>
      </c>
      <c r="L88" s="39">
        <v>41903</v>
      </c>
      <c r="M88" s="39">
        <v>41307</v>
      </c>
      <c r="N88" s="39">
        <v>29549</v>
      </c>
      <c r="O88" s="40">
        <v>89910</v>
      </c>
    </row>
    <row r="89" spans="1:15" s="5" customFormat="1" ht="16.5" customHeight="1">
      <c r="A89" s="57"/>
      <c r="B89" s="25" t="s">
        <v>109</v>
      </c>
      <c r="C89" s="38">
        <v>14829</v>
      </c>
      <c r="D89" s="39">
        <v>18864</v>
      </c>
      <c r="E89" s="39">
        <v>44316</v>
      </c>
      <c r="F89" s="39">
        <v>17314</v>
      </c>
      <c r="G89" s="40">
        <v>34865</v>
      </c>
      <c r="H89" s="11"/>
      <c r="I89" s="57"/>
      <c r="J89" s="25" t="str">
        <f t="shared" si="6"/>
        <v>77 動植物性製造飼肥料</v>
      </c>
      <c r="K89" s="38">
        <v>697637</v>
      </c>
      <c r="L89" s="39">
        <v>985400</v>
      </c>
      <c r="M89" s="39">
        <v>1180802</v>
      </c>
      <c r="N89" s="39">
        <v>141623</v>
      </c>
      <c r="O89" s="40">
        <v>1297479</v>
      </c>
    </row>
    <row r="90" spans="1:15" s="5" customFormat="1" ht="16.5" customHeight="1">
      <c r="A90" s="57"/>
      <c r="B90" s="25" t="s">
        <v>110</v>
      </c>
      <c r="C90" s="38" t="s">
        <v>17</v>
      </c>
      <c r="D90" s="39" t="s">
        <v>118</v>
      </c>
      <c r="E90" s="39" t="s">
        <v>118</v>
      </c>
      <c r="F90" s="39" t="s">
        <v>118</v>
      </c>
      <c r="G90" s="40" t="s">
        <v>118</v>
      </c>
      <c r="H90" s="11"/>
      <c r="I90" s="57"/>
      <c r="J90" s="25" t="str">
        <f t="shared" si="6"/>
        <v>78 廃棄物</v>
      </c>
      <c r="K90" s="38" t="s">
        <v>119</v>
      </c>
      <c r="L90" s="39" t="s">
        <v>118</v>
      </c>
      <c r="M90" s="39">
        <v>1</v>
      </c>
      <c r="N90" s="39" t="s">
        <v>118</v>
      </c>
      <c r="O90" s="40" t="s">
        <v>118</v>
      </c>
    </row>
    <row r="91" spans="1:15" s="5" customFormat="1" ht="16.5" customHeight="1">
      <c r="A91" s="57"/>
      <c r="B91" s="25" t="s">
        <v>111</v>
      </c>
      <c r="C91" s="38" t="s">
        <v>16</v>
      </c>
      <c r="D91" s="39" t="s">
        <v>118</v>
      </c>
      <c r="E91" s="39" t="s">
        <v>118</v>
      </c>
      <c r="F91" s="39" t="s">
        <v>118</v>
      </c>
      <c r="G91" s="40" t="s">
        <v>118</v>
      </c>
      <c r="H91" s="11"/>
      <c r="I91" s="57"/>
      <c r="J91" s="25" t="str">
        <f t="shared" si="6"/>
        <v>79 廃土砂</v>
      </c>
      <c r="K91" s="38" t="s">
        <v>119</v>
      </c>
      <c r="L91" s="39" t="s">
        <v>118</v>
      </c>
      <c r="M91" s="39" t="s">
        <v>118</v>
      </c>
      <c r="N91" s="39" t="s">
        <v>118</v>
      </c>
      <c r="O91" s="40" t="s">
        <v>118</v>
      </c>
    </row>
    <row r="92" spans="1:15" s="5" customFormat="1" ht="16.5" customHeight="1">
      <c r="A92" s="57"/>
      <c r="B92" s="25" t="s">
        <v>112</v>
      </c>
      <c r="C92" s="38">
        <v>631019</v>
      </c>
      <c r="D92" s="39">
        <v>212183</v>
      </c>
      <c r="E92" s="39">
        <v>252144</v>
      </c>
      <c r="F92" s="39">
        <v>122962</v>
      </c>
      <c r="G92" s="40">
        <v>177587</v>
      </c>
      <c r="H92" s="11"/>
      <c r="I92" s="57"/>
      <c r="J92" s="25" t="str">
        <f t="shared" si="6"/>
        <v>80 輸送用容器</v>
      </c>
      <c r="K92" s="38">
        <v>1871958</v>
      </c>
      <c r="L92" s="39">
        <v>980458</v>
      </c>
      <c r="M92" s="39">
        <v>734483</v>
      </c>
      <c r="N92" s="39">
        <v>598330</v>
      </c>
      <c r="O92" s="40">
        <v>351633</v>
      </c>
    </row>
    <row r="93" spans="1:15" s="5" customFormat="1" ht="16.5" customHeight="1">
      <c r="A93" s="57"/>
      <c r="B93" s="25" t="s">
        <v>113</v>
      </c>
      <c r="C93" s="38">
        <v>483</v>
      </c>
      <c r="D93" s="39">
        <v>173196</v>
      </c>
      <c r="E93" s="39">
        <v>122245</v>
      </c>
      <c r="F93" s="39">
        <v>16950</v>
      </c>
      <c r="G93" s="40">
        <v>69697</v>
      </c>
      <c r="H93" s="11"/>
      <c r="I93" s="57"/>
      <c r="J93" s="25" t="str">
        <f t="shared" si="6"/>
        <v>81 取合せ品</v>
      </c>
      <c r="K93" s="38">
        <v>11804</v>
      </c>
      <c r="L93" s="39">
        <v>104081</v>
      </c>
      <c r="M93" s="39">
        <v>68370</v>
      </c>
      <c r="N93" s="39">
        <v>65983</v>
      </c>
      <c r="O93" s="40">
        <v>57944</v>
      </c>
    </row>
    <row r="94" spans="1:15" s="10" customFormat="1" ht="16.5" customHeight="1">
      <c r="A94" s="58"/>
      <c r="B94" s="22" t="s">
        <v>114</v>
      </c>
      <c r="C94" s="41">
        <f>IF(SUM(C87:C93)=0,"- ",SUM(C87:C93))</f>
        <v>1994560</v>
      </c>
      <c r="D94" s="42">
        <v>2926100</v>
      </c>
      <c r="E94" s="42">
        <v>1839400</v>
      </c>
      <c r="F94" s="42">
        <v>1348921</v>
      </c>
      <c r="G94" s="43">
        <v>1344971</v>
      </c>
      <c r="H94" s="12"/>
      <c r="I94" s="58"/>
      <c r="J94" s="22" t="s">
        <v>32</v>
      </c>
      <c r="K94" s="41">
        <f>IF(SUM(K87:K93)=0,"- ",SUM(K87:K93))</f>
        <v>2656163</v>
      </c>
      <c r="L94" s="42">
        <f>IF(SUM(L87:L93)=0,"- ",SUM(L87:L93))</f>
        <v>2172193</v>
      </c>
      <c r="M94" s="42">
        <f>IF(SUM(M87:M93)=0,"- ",SUM(M87:M93))</f>
        <v>2229045</v>
      </c>
      <c r="N94" s="42">
        <f>IF(SUM(N87:N93)=0,"- ",SUM(N87:N93))</f>
        <v>947762</v>
      </c>
      <c r="O94" s="43">
        <f>IF(SUM(O87:O93)=0,"- ",SUM(O87:O93))</f>
        <v>1906864</v>
      </c>
    </row>
    <row r="95" spans="1:15" s="13" customFormat="1" ht="16.5" customHeight="1">
      <c r="A95" s="55"/>
      <c r="B95" s="25" t="s">
        <v>115</v>
      </c>
      <c r="C95" s="35" t="s">
        <v>19</v>
      </c>
      <c r="D95" s="39" t="s">
        <v>118</v>
      </c>
      <c r="E95" s="39" t="s">
        <v>118</v>
      </c>
      <c r="F95" s="39" t="s">
        <v>118</v>
      </c>
      <c r="G95" s="40" t="s">
        <v>118</v>
      </c>
      <c r="H95" s="11"/>
      <c r="I95" s="55"/>
      <c r="J95" s="25" t="str">
        <f>B95</f>
        <v>82 分類不能のもの</v>
      </c>
      <c r="K95" s="35" t="s">
        <v>16</v>
      </c>
      <c r="L95" s="39" t="s">
        <v>118</v>
      </c>
      <c r="M95" s="39" t="s">
        <v>118</v>
      </c>
      <c r="N95" s="39" t="s">
        <v>118</v>
      </c>
      <c r="O95" s="40" t="s">
        <v>118</v>
      </c>
    </row>
    <row r="96" spans="1:15" s="14" customFormat="1" ht="16.5" customHeight="1" thickBot="1">
      <c r="A96" s="56"/>
      <c r="B96" s="24" t="s">
        <v>116</v>
      </c>
      <c r="C96" s="50" t="str">
        <f>IF(OR(SUM(C95)=0),"- ",SUM(C95))</f>
        <v>- </v>
      </c>
      <c r="D96" s="51" t="s">
        <v>118</v>
      </c>
      <c r="E96" s="51" t="s">
        <v>118</v>
      </c>
      <c r="F96" s="51" t="s">
        <v>118</v>
      </c>
      <c r="G96" s="52" t="s">
        <v>118</v>
      </c>
      <c r="H96" s="9"/>
      <c r="I96" s="56"/>
      <c r="J96" s="24" t="s">
        <v>32</v>
      </c>
      <c r="K96" s="50" t="str">
        <f>IF(OR(SUM(K95)=0),"- ",SUM(K95))</f>
        <v>- </v>
      </c>
      <c r="L96" s="51" t="s">
        <v>118</v>
      </c>
      <c r="M96" s="51" t="s">
        <v>118</v>
      </c>
      <c r="N96" s="51" t="s">
        <v>118</v>
      </c>
      <c r="O96" s="52" t="s">
        <v>118</v>
      </c>
    </row>
    <row r="97" spans="1:10" ht="13.5">
      <c r="A97" s="54" t="s">
        <v>117</v>
      </c>
      <c r="B97" s="54"/>
      <c r="C97" s="54"/>
      <c r="D97" s="54"/>
      <c r="E97" s="54"/>
      <c r="F97" s="54"/>
      <c r="G97" s="54"/>
      <c r="J97" s="16"/>
    </row>
    <row r="98" spans="1:4" ht="13.5">
      <c r="A98" s="53"/>
      <c r="B98" s="20"/>
      <c r="C98" s="19"/>
      <c r="D98" s="19"/>
    </row>
  </sheetData>
  <sheetProtection/>
  <mergeCells count="26">
    <mergeCell ref="I95:I96"/>
    <mergeCell ref="A1:O1"/>
    <mergeCell ref="I25:I35"/>
    <mergeCell ref="I36:I51"/>
    <mergeCell ref="I52:I67"/>
    <mergeCell ref="I68:I77"/>
    <mergeCell ref="I3:J4"/>
    <mergeCell ref="I5:J5"/>
    <mergeCell ref="I6:I17"/>
    <mergeCell ref="I18:I24"/>
    <mergeCell ref="A6:A17"/>
    <mergeCell ref="I78:I86"/>
    <mergeCell ref="I87:I94"/>
    <mergeCell ref="K3:O3"/>
    <mergeCell ref="C3:G3"/>
    <mergeCell ref="A3:B4"/>
    <mergeCell ref="A5:B5"/>
    <mergeCell ref="A87:A94"/>
    <mergeCell ref="A97:G97"/>
    <mergeCell ref="A95:A96"/>
    <mergeCell ref="A18:A24"/>
    <mergeCell ref="A25:A35"/>
    <mergeCell ref="A36:A51"/>
    <mergeCell ref="A52:A67"/>
    <mergeCell ref="A68:A77"/>
    <mergeCell ref="A78:A86"/>
  </mergeCells>
  <printOptions horizontalCentered="1"/>
  <pageMargins left="0.5905511811023623" right="0.5118110236220472" top="0.6299212598425197" bottom="0.4724409448818898" header="0.3937007874015748" footer="0"/>
  <pageSetup horizontalDpi="300" verticalDpi="300" orientation="landscape" paperSize="8" r:id="rId1"/>
  <headerFooter alignWithMargins="0">
    <oddHeader>&amp;C&amp;"ＭＳ 明朝,太字"&amp;16五大港外貿貨物　品種別表（&amp;P）</oddHeader>
  </headerFooter>
  <rowBreaks count="1" manualBreakCount="1">
    <brk id="51" max="14" man="1"/>
  </rowBreaks>
  <ignoredErrors>
    <ignoredError sqref="L51 M51:O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2021-02-16T01:05:19Z</cp:lastPrinted>
  <dcterms:created xsi:type="dcterms:W3CDTF">1997-01-08T22:48:59Z</dcterms:created>
  <dcterms:modified xsi:type="dcterms:W3CDTF">2021-02-16T01:06:02Z</dcterms:modified>
  <cp:category/>
  <cp:version/>
  <cp:contentType/>
  <cp:contentStatus/>
</cp:coreProperties>
</file>