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76" windowWidth="14715" windowHeight="789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<sst xmlns="http://schemas.openxmlformats.org/spreadsheetml/2006/main" count="2750" uniqueCount="51">
  <si>
    <t xml:space="preserve">- </t>
  </si>
  <si>
    <t>対前年同期比</t>
  </si>
  <si>
    <t xml:space="preserve">       月
項目</t>
  </si>
  <si>
    <t>６．取扱コンテナ個数月別前年比較表</t>
  </si>
  <si>
    <t>（単位：ＴＥＵ・％）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</si>
  <si>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</si>
  <si>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</si>
  <si>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</si>
  <si>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</si>
  <si>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</si>
  <si>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</si>
  <si>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</si>
  <si>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</si>
  <si>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</si>
  <si>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</si>
  <si>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</si>
  <si>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</si>
  <si>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累計</t>
  </si>
  <si>
    <t>半期計</t>
  </si>
  <si>
    <t>年計</t>
  </si>
  <si>
    <t>総　数</t>
  </si>
  <si>
    <t>輸移出</t>
  </si>
  <si>
    <t>輸移入</t>
  </si>
  <si>
    <t>外貿コンテナ取扱個数</t>
  </si>
  <si>
    <t>合計</t>
  </si>
  <si>
    <t>輸出</t>
  </si>
  <si>
    <t>輸入</t>
  </si>
  <si>
    <t>実入</t>
  </si>
  <si>
    <t>空</t>
  </si>
  <si>
    <t>内貿コンテナ取扱個数</t>
  </si>
  <si>
    <t>移出</t>
  </si>
  <si>
    <t>移入</t>
  </si>
  <si>
    <t>実入</t>
  </si>
  <si>
    <t>(注)</t>
  </si>
  <si>
    <t>上段：</t>
  </si>
  <si>
    <t>中段：</t>
  </si>
  <si>
    <t>下段：</t>
  </si>
  <si>
    <t>令和　５年</t>
  </si>
  <si>
    <t>令和　４年</t>
  </si>
  <si>
    <t>令和５年１２月分</t>
  </si>
  <si>
    <t>令和５年１１月分</t>
  </si>
  <si>
    <t>令和５年１０月分</t>
  </si>
  <si>
    <t>令和５年９月分</t>
  </si>
  <si>
    <t>令和５年８月分</t>
  </si>
  <si>
    <t>令和５年７月分</t>
  </si>
  <si>
    <t>令和５年６月分</t>
  </si>
  <si>
    <t>令和５年５月分</t>
  </si>
  <si>
    <t>令和５年４月分</t>
  </si>
  <si>
    <t>令和５年３月分</t>
  </si>
  <si>
    <t>令和５年２月分</t>
  </si>
  <si>
    <t>令和５年１月分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</si>
</sst>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38" fontId="6" fillId="0" borderId="11" xfId="0" applyNumberFormat="1" applyFont="1" applyBorder="1" applyAlignment="1">
      <alignment horizontal="right" shrinkToFit="1"/>
    </xf>
    <xf numFmtId="38" fontId="6" fillId="0" borderId="11" xfId="0" applyNumberFormat="1" applyFont="1" applyBorder="1" applyAlignment="1" quotePrefix="1">
      <alignment horizontal="right" shrinkToFit="1"/>
    </xf>
    <xf numFmtId="38" fontId="6" fillId="0" borderId="12" xfId="0" applyNumberFormat="1" applyFont="1" applyBorder="1" applyAlignment="1">
      <alignment horizontal="right" shrinkToFit="1"/>
    </xf>
    <xf numFmtId="38" fontId="6" fillId="0" borderId="12" xfId="0" applyNumberFormat="1" applyFont="1" applyBorder="1" applyAlignment="1" quotePrefix="1">
      <alignment horizontal="right" shrinkToFit="1"/>
    </xf>
    <xf numFmtId="178" fontId="6" fillId="0" borderId="13" xfId="0" applyNumberFormat="1" applyFont="1" applyBorder="1" applyAlignment="1">
      <alignment horizontal="right" shrinkToFit="1"/>
    </xf>
    <xf numFmtId="178" fontId="6" fillId="0" borderId="12" xfId="0" applyNumberFormat="1" applyFont="1" applyBorder="1" applyAlignment="1">
      <alignment horizontal="right" shrinkToFit="1"/>
    </xf>
    <xf numFmtId="178" fontId="6" fillId="0" borderId="14" xfId="0" applyNumberFormat="1" applyFont="1" applyBorder="1" applyAlignment="1">
      <alignment horizontal="right" shrinkToFit="1"/>
    </xf>
    <xf numFmtId="178" fontId="6" fillId="0" borderId="13" xfId="0" applyNumberFormat="1" applyFont="1" applyBorder="1" applyAlignment="1" quotePrefix="1">
      <alignment horizontal="right" shrinkToFit="1"/>
    </xf>
    <xf numFmtId="178" fontId="6" fillId="0" borderId="14" xfId="0" applyNumberFormat="1" applyFont="1" applyBorder="1" applyAlignment="1" quotePrefix="1">
      <alignment horizontal="right" shrinkToFit="1"/>
    </xf>
    <xf numFmtId="38" fontId="6" fillId="0" borderId="15" xfId="0" applyNumberFormat="1" applyFont="1" applyBorder="1" applyAlignment="1">
      <alignment horizontal="right" shrinkToFit="1"/>
    </xf>
    <xf numFmtId="38" fontId="6" fillId="0" borderId="15" xfId="0" applyNumberFormat="1" applyFont="1" applyBorder="1" applyAlignment="1" quotePrefix="1">
      <alignment horizontal="right" shrinkToFit="1"/>
    </xf>
    <xf numFmtId="38" fontId="6" fillId="0" borderId="16" xfId="0" applyNumberFormat="1" applyFont="1" applyBorder="1" applyAlignment="1" quotePrefix="1">
      <alignment horizontal="right" shrinkToFit="1"/>
    </xf>
    <xf numFmtId="38" fontId="6" fillId="0" borderId="16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38" fontId="6" fillId="0" borderId="11" xfId="0" applyNumberFormat="1" applyFont="1" applyFill="1" applyBorder="1" applyAlignment="1">
      <alignment horizontal="right" shrinkToFit="1"/>
    </xf>
    <xf numFmtId="38" fontId="6" fillId="0" borderId="12" xfId="0" applyNumberFormat="1" applyFont="1" applyFill="1" applyBorder="1" applyAlignment="1">
      <alignment horizontal="right" shrinkToFit="1"/>
    </xf>
    <xf numFmtId="178" fontId="6" fillId="0" borderId="13" xfId="0" applyNumberFormat="1" applyFont="1" applyFill="1" applyBorder="1" applyAlignment="1" quotePrefix="1">
      <alignment horizontal="right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50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 t="str">
        <f>IF(SUM(E14,E35)=0,"- ",SUM(E14,E35))</f>
        <v>- </v>
      </c>
      <c r="F5" s="11" t="str">
        <f>IF(SUM(F14,F35)=0,"- ",SUM(F14,F35))</f>
        <v>- </v>
      </c>
      <c r="G5" s="11" t="str">
        <f aca="true" t="shared" si="0" ref="F5:O6">IF(SUM(G14,G35)=0,"- ",SUM(G14,G35))</f>
        <v>- </v>
      </c>
      <c r="H5" s="11" t="str">
        <f t="shared" si="0"/>
        <v>- </v>
      </c>
      <c r="I5" s="11" t="str">
        <f t="shared" si="0"/>
        <v>- </v>
      </c>
      <c r="J5" s="11" t="str">
        <f t="shared" si="0"/>
        <v>- 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IF(SUM(D5)=0,"- ",SUM(D5))</f>
        <v>192840.1</v>
      </c>
      <c r="Q5" s="12" t="s">
        <v>0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IF(SUM(D6)=0,"- ",SUM(D6))</f>
        <v>224303.05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8" t="s">
        <v>0</v>
      </c>
      <c r="F7" s="18" t="s">
        <v>0</v>
      </c>
      <c r="G7" s="18" t="s">
        <v>0</v>
      </c>
      <c r="H7" s="18" t="s">
        <v>0</v>
      </c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85.97301730850295</v>
      </c>
      <c r="Q7" s="18" t="s">
        <v>0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1" t="str">
        <f>IF(SUM(E17,E38)=0,"- ",SUM(E17,E38))</f>
        <v>- </v>
      </c>
      <c r="F8" s="21" t="str">
        <f aca="true" t="shared" si="1" ref="F8:R9">IF(SUM(F17,F38)=0,"- ",SUM(F17,F38))</f>
        <v>- </v>
      </c>
      <c r="G8" s="21" t="str">
        <f t="shared" si="1"/>
        <v>- </v>
      </c>
      <c r="H8" s="21" t="str">
        <f t="shared" si="1"/>
        <v>- </v>
      </c>
      <c r="I8" s="21" t="str">
        <f t="shared" si="1"/>
        <v>- </v>
      </c>
      <c r="J8" s="21" t="str">
        <f t="shared" si="1"/>
        <v>- </v>
      </c>
      <c r="K8" s="21" t="str">
        <f t="shared" si="1"/>
        <v>- </v>
      </c>
      <c r="L8" s="21" t="str">
        <f t="shared" si="1"/>
        <v>- </v>
      </c>
      <c r="M8" s="21" t="str">
        <f t="shared" si="1"/>
        <v>- </v>
      </c>
      <c r="N8" s="21" t="str">
        <f t="shared" si="1"/>
        <v>- </v>
      </c>
      <c r="O8" s="21" t="str">
        <f t="shared" si="1"/>
        <v>- </v>
      </c>
      <c r="P8" s="21">
        <f t="shared" si="1"/>
        <v>90489.7</v>
      </c>
      <c r="Q8" s="21" t="str">
        <f t="shared" si="1"/>
        <v>- </v>
      </c>
      <c r="R8" s="14" t="str">
        <f t="shared" si="1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1">
        <f>IF(SUM(E18,E39)=0,"- ",SUM(E18,E39))</f>
        <v>108080.15</v>
      </c>
      <c r="F9" s="21">
        <f t="shared" si="1"/>
        <v>120350.1</v>
      </c>
      <c r="G9" s="21">
        <f t="shared" si="1"/>
        <v>115562.3</v>
      </c>
      <c r="H9" s="21">
        <f t="shared" si="1"/>
        <v>103680.45</v>
      </c>
      <c r="I9" s="21">
        <f t="shared" si="1"/>
        <v>113702.9</v>
      </c>
      <c r="J9" s="21">
        <f t="shared" si="1"/>
        <v>110664.5</v>
      </c>
      <c r="K9" s="21">
        <f t="shared" si="1"/>
        <v>110267.3</v>
      </c>
      <c r="L9" s="21">
        <f t="shared" si="1"/>
        <v>107375.4</v>
      </c>
      <c r="M9" s="21">
        <f t="shared" si="1"/>
        <v>124056.3</v>
      </c>
      <c r="N9" s="21">
        <f t="shared" si="1"/>
        <v>112421.3</v>
      </c>
      <c r="O9" s="21">
        <f t="shared" si="1"/>
        <v>117064.8</v>
      </c>
      <c r="P9" s="21">
        <f t="shared" si="1"/>
        <v>106748</v>
      </c>
      <c r="Q9" s="21">
        <f t="shared" si="1"/>
        <v>668123.9</v>
      </c>
      <c r="R9" s="14">
        <f t="shared" si="1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8" t="s">
        <v>0</v>
      </c>
      <c r="F10" s="18" t="s">
        <v>0</v>
      </c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84.76945703900776</v>
      </c>
      <c r="Q10" s="18" t="s">
        <v>0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1" t="str">
        <f>IF(SUM(E20,E41)=0,"- ",SUM(E20,E41))</f>
        <v>- </v>
      </c>
      <c r="F11" s="21" t="str">
        <f>IF(SUM(F20,F41)=0,"- ",SUM(F20,F41))</f>
        <v>- </v>
      </c>
      <c r="G11" s="21" t="str">
        <f aca="true" t="shared" si="2" ref="G11:R11">IF(SUM(G20,G41)=0,"- ",SUM(G20,G41))</f>
        <v>- </v>
      </c>
      <c r="H11" s="21" t="str">
        <f t="shared" si="2"/>
        <v>- </v>
      </c>
      <c r="I11" s="21" t="str">
        <f t="shared" si="2"/>
        <v>- </v>
      </c>
      <c r="J11" s="21" t="str">
        <f t="shared" si="2"/>
        <v>- </v>
      </c>
      <c r="K11" s="21" t="str">
        <f t="shared" si="2"/>
        <v>- </v>
      </c>
      <c r="L11" s="21" t="str">
        <f t="shared" si="2"/>
        <v>- </v>
      </c>
      <c r="M11" s="21" t="str">
        <f t="shared" si="2"/>
        <v>- </v>
      </c>
      <c r="N11" s="21" t="str">
        <f t="shared" si="2"/>
        <v>- </v>
      </c>
      <c r="O11" s="21" t="str">
        <f t="shared" si="2"/>
        <v>- </v>
      </c>
      <c r="P11" s="21">
        <f t="shared" si="2"/>
        <v>102350.4</v>
      </c>
      <c r="Q11" s="21" t="str">
        <f t="shared" si="2"/>
        <v>- </v>
      </c>
      <c r="R11" s="14" t="str">
        <f t="shared" si="2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1">
        <f>IF(SUM(E21,E42)=0,"- ",SUM(E21,E42))</f>
        <v>104281.3</v>
      </c>
      <c r="F12" s="21">
        <f aca="true" t="shared" si="3" ref="F12:R12">IF(SUM(F21,F42)=0,"- ",SUM(F21,F42))</f>
        <v>116091.35</v>
      </c>
      <c r="G12" s="21">
        <f t="shared" si="3"/>
        <v>109415.7</v>
      </c>
      <c r="H12" s="21">
        <f t="shared" si="3"/>
        <v>105321.75</v>
      </c>
      <c r="I12" s="21">
        <f t="shared" si="3"/>
        <v>112677.1</v>
      </c>
      <c r="J12" s="21">
        <f t="shared" si="3"/>
        <v>112680.5</v>
      </c>
      <c r="K12" s="21">
        <f t="shared" si="3"/>
        <v>107751.4</v>
      </c>
      <c r="L12" s="21">
        <f t="shared" si="3"/>
        <v>108952.4</v>
      </c>
      <c r="M12" s="21">
        <f t="shared" si="3"/>
        <v>117837.1</v>
      </c>
      <c r="N12" s="21">
        <f t="shared" si="3"/>
        <v>110916.2</v>
      </c>
      <c r="O12" s="21">
        <f t="shared" si="3"/>
        <v>106773.4</v>
      </c>
      <c r="P12" s="21">
        <f t="shared" si="3"/>
        <v>117555.05</v>
      </c>
      <c r="Q12" s="21">
        <f t="shared" si="3"/>
        <v>665342.25</v>
      </c>
      <c r="R12" s="14">
        <f t="shared" si="3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87.06593208883837</v>
      </c>
      <c r="Q13" s="18" t="s">
        <v>0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 t="str">
        <f>IF(SUM(E17,E20)=0,"- ",SUM(E17,E20))</f>
        <v>- </v>
      </c>
      <c r="F14" s="11" t="str">
        <f aca="true" t="shared" si="4" ref="F14:O15">IF(SUM(F17,F20)=0,"- ",SUM(F17,F20))</f>
        <v>- </v>
      </c>
      <c r="G14" s="11" t="str">
        <f t="shared" si="4"/>
        <v>- </v>
      </c>
      <c r="H14" s="11" t="str">
        <f t="shared" si="4"/>
        <v>- </v>
      </c>
      <c r="I14" s="11" t="str">
        <f t="shared" si="4"/>
        <v>- </v>
      </c>
      <c r="J14" s="11" t="str">
        <f t="shared" si="4"/>
        <v>- </v>
      </c>
      <c r="K14" s="11" t="str">
        <f t="shared" si="4"/>
        <v>- </v>
      </c>
      <c r="L14" s="11" t="str">
        <f t="shared" si="4"/>
        <v>- </v>
      </c>
      <c r="M14" s="11" t="str">
        <f t="shared" si="4"/>
        <v>- </v>
      </c>
      <c r="N14" s="11" t="str">
        <f t="shared" si="4"/>
        <v>- </v>
      </c>
      <c r="O14" s="11" t="str">
        <f t="shared" si="4"/>
        <v>- </v>
      </c>
      <c r="P14" s="11">
        <f>IF(SUM(D14)=0,"- ",SUM(D14))</f>
        <v>184769.5</v>
      </c>
      <c r="Q14" s="12" t="s">
        <v>0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 t="shared" si="4"/>
        <v>223538.75</v>
      </c>
      <c r="G15" s="13">
        <f>IF(SUM(G18,G21)=0,"- ",SUM(G18,G21))</f>
        <v>209041.5</v>
      </c>
      <c r="H15" s="13">
        <f t="shared" si="4"/>
        <v>196641.5</v>
      </c>
      <c r="I15" s="13">
        <f t="shared" si="4"/>
        <v>214160.5</v>
      </c>
      <c r="J15" s="13">
        <f t="shared" si="4"/>
        <v>210243</v>
      </c>
      <c r="K15" s="13">
        <f t="shared" si="4"/>
        <v>210580</v>
      </c>
      <c r="L15" s="13">
        <f t="shared" si="4"/>
        <v>204356.5</v>
      </c>
      <c r="M15" s="13">
        <f t="shared" si="4"/>
        <v>228306</v>
      </c>
      <c r="N15" s="13">
        <f t="shared" si="4"/>
        <v>209695</v>
      </c>
      <c r="O15" s="13">
        <f t="shared" si="4"/>
        <v>209773.5</v>
      </c>
      <c r="P15" s="13">
        <f>IF(SUM(D15)=0,"- ",SUM(D15))</f>
        <v>214996.25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>IF(AND(SUM(P14)=0,SUM(P15)&lt;&gt;0),"全減",IF(AND(SUM(P14)&lt;&gt;0,SUM(P15)=0),"全増",IF(AND(SUM(P14)=0,SUM(P15)=0),"- ",P14/P15*100)))</f>
        <v>85.94080129304581</v>
      </c>
      <c r="Q16" s="18" t="s">
        <v>0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0">
        <f>IF(SUM(D23,D29)=0,"- ",SUM(D23,D29))</f>
        <v>88993.5</v>
      </c>
      <c r="E17" s="11" t="str">
        <f aca="true" t="shared" si="5" ref="E17:O18">IF(SUM(E23,E29)=0,"- ",SUM(E23,E29))</f>
        <v>- </v>
      </c>
      <c r="F17" s="11" t="str">
        <f t="shared" si="5"/>
        <v>- </v>
      </c>
      <c r="G17" s="11" t="str">
        <f t="shared" si="5"/>
        <v>- </v>
      </c>
      <c r="H17" s="11" t="str">
        <f t="shared" si="5"/>
        <v>- </v>
      </c>
      <c r="I17" s="11" t="str">
        <f t="shared" si="5"/>
        <v>- </v>
      </c>
      <c r="J17" s="11" t="str">
        <f t="shared" si="5"/>
        <v>- </v>
      </c>
      <c r="K17" s="11" t="str">
        <f t="shared" si="5"/>
        <v>- </v>
      </c>
      <c r="L17" s="11" t="str">
        <f t="shared" si="5"/>
        <v>- </v>
      </c>
      <c r="M17" s="11" t="str">
        <f t="shared" si="5"/>
        <v>- </v>
      </c>
      <c r="N17" s="11" t="str">
        <f t="shared" si="5"/>
        <v>- </v>
      </c>
      <c r="O17" s="11" t="str">
        <f t="shared" si="5"/>
        <v>- </v>
      </c>
      <c r="P17" s="11">
        <f>IF(SUM(D17)=0,"- ",SUM(D17))</f>
        <v>88993.5</v>
      </c>
      <c r="Q17" s="12" t="s">
        <v>0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5"/>
        <v>105114.25</v>
      </c>
      <c r="F18" s="13">
        <f t="shared" si="5"/>
        <v>117910</v>
      </c>
      <c r="G18" s="13">
        <f t="shared" si="5"/>
        <v>112573.5</v>
      </c>
      <c r="H18" s="13">
        <f t="shared" si="5"/>
        <v>102383.25</v>
      </c>
      <c r="I18" s="13">
        <f t="shared" si="5"/>
        <v>112108.5</v>
      </c>
      <c r="J18" s="13">
        <f t="shared" si="5"/>
        <v>108530.5</v>
      </c>
      <c r="K18" s="13">
        <f t="shared" si="5"/>
        <v>108459</v>
      </c>
      <c r="L18" s="13">
        <f t="shared" si="5"/>
        <v>105078</v>
      </c>
      <c r="M18" s="13">
        <f t="shared" si="5"/>
        <v>122375.5</v>
      </c>
      <c r="N18" s="13">
        <f t="shared" si="5"/>
        <v>110686</v>
      </c>
      <c r="O18" s="13">
        <f t="shared" si="5"/>
        <v>114669</v>
      </c>
      <c r="P18" s="13">
        <f>IF(SUM(D18)=0,"- ",SUM(D18))</f>
        <v>104523.5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>IF(AND(SUM(P17)=0,SUM(P18)&lt;&gt;0),"全減",IF(AND(SUM(P17)&lt;&gt;0,SUM(P18)=0),"全増",IF(AND(SUM(P17)=0,SUM(P18)=0),"- ",P17/P18*100)))</f>
        <v>85.14209723172301</v>
      </c>
      <c r="Q19" s="18" t="s">
        <v>0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0">
        <f>IF(SUM(D26,D32)=0,"- ",SUM(D26,D32))</f>
        <v>95776</v>
      </c>
      <c r="E20" s="11" t="str">
        <f aca="true" t="shared" si="6" ref="E20:O21">IF(SUM(E26,E32)=0,"- ",SUM(E26,E32))</f>
        <v>- </v>
      </c>
      <c r="F20" s="11" t="str">
        <f t="shared" si="6"/>
        <v>- </v>
      </c>
      <c r="G20" s="11" t="str">
        <f t="shared" si="6"/>
        <v>- </v>
      </c>
      <c r="H20" s="11" t="str">
        <f t="shared" si="6"/>
        <v>- </v>
      </c>
      <c r="I20" s="11" t="str">
        <f t="shared" si="6"/>
        <v>- </v>
      </c>
      <c r="J20" s="11" t="str">
        <f t="shared" si="6"/>
        <v>- </v>
      </c>
      <c r="K20" s="11" t="str">
        <f t="shared" si="6"/>
        <v>- </v>
      </c>
      <c r="L20" s="11" t="str">
        <f t="shared" si="6"/>
        <v>- </v>
      </c>
      <c r="M20" s="11" t="str">
        <f t="shared" si="6"/>
        <v>- </v>
      </c>
      <c r="N20" s="11" t="str">
        <f t="shared" si="6"/>
        <v>- </v>
      </c>
      <c r="O20" s="11" t="str">
        <f t="shared" si="6"/>
        <v>- </v>
      </c>
      <c r="P20" s="11">
        <f>IF(SUM(D20)=0,"- ",SUM(D20))</f>
        <v>95776</v>
      </c>
      <c r="Q20" s="12" t="s">
        <v>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 t="shared" si="6"/>
        <v>94887</v>
      </c>
      <c r="F21" s="13">
        <f t="shared" si="6"/>
        <v>105628.75</v>
      </c>
      <c r="G21" s="13">
        <f t="shared" si="6"/>
        <v>96468</v>
      </c>
      <c r="H21" s="13">
        <f t="shared" si="6"/>
        <v>94258.25</v>
      </c>
      <c r="I21" s="13">
        <f t="shared" si="6"/>
        <v>102052</v>
      </c>
      <c r="J21" s="13">
        <f t="shared" si="6"/>
        <v>101712.5</v>
      </c>
      <c r="K21" s="13">
        <f t="shared" si="6"/>
        <v>102121</v>
      </c>
      <c r="L21" s="13">
        <f t="shared" si="6"/>
        <v>99278.5</v>
      </c>
      <c r="M21" s="13">
        <f t="shared" si="6"/>
        <v>105930.5</v>
      </c>
      <c r="N21" s="13">
        <f t="shared" si="6"/>
        <v>99009</v>
      </c>
      <c r="O21" s="13">
        <f t="shared" si="6"/>
        <v>95104.5</v>
      </c>
      <c r="P21" s="13">
        <f>IF(SUM(D21)=0,"- ",SUM(D21))</f>
        <v>110472.75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8" t="s">
        <v>0</v>
      </c>
      <c r="F22" s="18" t="s">
        <v>0</v>
      </c>
      <c r="G22" s="18" t="s">
        <v>0</v>
      </c>
      <c r="H22" s="18" t="s">
        <v>0</v>
      </c>
      <c r="I22" s="18" t="s">
        <v>0</v>
      </c>
      <c r="J22" s="18" t="s">
        <v>0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>IF(AND(SUM(P20)=0,SUM(P21)&lt;&gt;0),"全減",IF(AND(SUM(P20)&lt;&gt;0,SUM(P21)=0),"全増",IF(AND(SUM(P20)=0,SUM(P21)=0),"- ",P20/P21*100)))</f>
        <v>86.69649302656084</v>
      </c>
      <c r="Q22" s="18" t="s">
        <v>0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IF(SUM(D23)=0,"- ",SUM(D23))</f>
        <v>63515.5</v>
      </c>
      <c r="Q23" s="12" t="s">
        <v>0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IF(SUM(D24)=0,"- ",SUM(D24))</f>
        <v>74164.5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8" t="s">
        <v>0</v>
      </c>
      <c r="F25" s="18" t="s">
        <v>0</v>
      </c>
      <c r="G25" s="18" t="s">
        <v>0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>IF(AND(SUM(P23)=0,SUM(P24)&lt;&gt;0),"全減",IF(AND(SUM(P23)&lt;&gt;0,SUM(P24)=0),"全増",IF(AND(SUM(P23)=0,SUM(P24)=0),"- ",P23/P24*100)))</f>
        <v>85.6413782874556</v>
      </c>
      <c r="Q25" s="18" t="s">
        <v>0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IF(SUM(D26)=0,"- ",SUM(D26))</f>
        <v>91950</v>
      </c>
      <c r="Q26" s="12" t="s">
        <v>0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IF(SUM(D27)=0,"- ",SUM(D27))</f>
        <v>103479.75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>IF(AND(SUM(P26)=0,SUM(P27)&lt;&gt;0),"全減",IF(AND(SUM(P26)&lt;&gt;0,SUM(P27)=0),"全増",IF(AND(SUM(P26)=0,SUM(P27)=0),"- ",P26/P27*100)))</f>
        <v>88.85796496415965</v>
      </c>
      <c r="Q28" s="18" t="s">
        <v>0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IF(SUM(D29)=0,"- ",SUM(D29))</f>
        <v>25478</v>
      </c>
      <c r="Q29" s="12" t="s">
        <v>0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IF(SUM(D30)=0,"- ",SUM(D30))</f>
        <v>30359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8" t="s">
        <v>0</v>
      </c>
      <c r="F31" s="18" t="s">
        <v>0</v>
      </c>
      <c r="G31" s="18" t="s">
        <v>0</v>
      </c>
      <c r="H31" s="18" t="s">
        <v>0</v>
      </c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>IF(AND(SUM(P29)=0,SUM(P30)&lt;&gt;0),"全減",IF(AND(SUM(P29)&lt;&gt;0,SUM(P30)=0),"全増",IF(AND(SUM(P29)=0,SUM(P30)=0),"- ",P29/P30*100)))</f>
        <v>83.92239533581474</v>
      </c>
      <c r="Q31" s="18" t="s">
        <v>0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IF(SUM(D32)=0,"- ",SUM(D32))</f>
        <v>3826</v>
      </c>
      <c r="Q32" s="12" t="s">
        <v>0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IF(SUM(D33)=0,"- ",SUM(D33))</f>
        <v>6993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8" t="s">
        <v>0</v>
      </c>
      <c r="F34" s="18" t="s">
        <v>0</v>
      </c>
      <c r="G34" s="18" t="s">
        <v>0</v>
      </c>
      <c r="H34" s="18" t="s">
        <v>0</v>
      </c>
      <c r="I34" s="18" t="s">
        <v>0</v>
      </c>
      <c r="J34" s="18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>IF(AND(SUM(P32)=0,SUM(P33)&lt;&gt;0),"全減",IF(AND(SUM(P32)&lt;&gt;0,SUM(P33)=0),"全増",IF(AND(SUM(P32)=0,SUM(P33)=0),"- ",P32/P33*100)))</f>
        <v>54.71185471185471</v>
      </c>
      <c r="Q34" s="18" t="s">
        <v>0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0">
        <f>IF(SUM(D38,D41)=0,"- ",SUM(D38,D41))</f>
        <v>8070.599999999999</v>
      </c>
      <c r="E35" s="11" t="str">
        <f>IF(SUM(E38,E41)=0,"- ",SUM(E38,E41))</f>
        <v>- </v>
      </c>
      <c r="F35" s="11" t="str">
        <f aca="true" t="shared" si="7" ref="F35:O36">IF(SUM(F38,F41)=0,"- ",SUM(F38,F41))</f>
        <v>- </v>
      </c>
      <c r="G35" s="11" t="str">
        <f t="shared" si="7"/>
        <v>- </v>
      </c>
      <c r="H35" s="11" t="str">
        <f t="shared" si="7"/>
        <v>- </v>
      </c>
      <c r="I35" s="11" t="str">
        <f t="shared" si="7"/>
        <v>- </v>
      </c>
      <c r="J35" s="11" t="str">
        <f t="shared" si="7"/>
        <v>- </v>
      </c>
      <c r="K35" s="11" t="str">
        <f t="shared" si="7"/>
        <v>- </v>
      </c>
      <c r="L35" s="11" t="str">
        <f t="shared" si="7"/>
        <v>- </v>
      </c>
      <c r="M35" s="11" t="str">
        <f t="shared" si="7"/>
        <v>- </v>
      </c>
      <c r="N35" s="11" t="str">
        <f>IF(SUM(N38,N41)=0,"- ",SUM(N38,N41))</f>
        <v>- </v>
      </c>
      <c r="O35" s="11" t="str">
        <f>IF(SUM(O38,O41)=0,"- ",SUM(O38,O41))</f>
        <v>- </v>
      </c>
      <c r="P35" s="11">
        <f>IF(SUM(D35)=0,"- ",SUM(D35))</f>
        <v>8070.599999999999</v>
      </c>
      <c r="Q35" s="12" t="s">
        <v>0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7"/>
        <v>12902.7</v>
      </c>
      <c r="G36" s="13">
        <f t="shared" si="7"/>
        <v>15936.5</v>
      </c>
      <c r="H36" s="13">
        <f t="shared" si="7"/>
        <v>12360.7</v>
      </c>
      <c r="I36" s="13">
        <f t="shared" si="7"/>
        <v>12219.5</v>
      </c>
      <c r="J36" s="13">
        <f t="shared" si="7"/>
        <v>13102</v>
      </c>
      <c r="K36" s="13">
        <f t="shared" si="7"/>
        <v>7438.7</v>
      </c>
      <c r="L36" s="13">
        <f t="shared" si="7"/>
        <v>11971.3</v>
      </c>
      <c r="M36" s="13">
        <f t="shared" si="7"/>
        <v>13587.4</v>
      </c>
      <c r="N36" s="13">
        <f t="shared" si="7"/>
        <v>13642.5</v>
      </c>
      <c r="O36" s="13">
        <f t="shared" si="7"/>
        <v>14064.7</v>
      </c>
      <c r="P36" s="13">
        <f>IF(SUM(D36)=0,"- ",SUM(D36))</f>
        <v>9306.8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8" t="s">
        <v>0</v>
      </c>
      <c r="F37" s="18" t="s">
        <v>0</v>
      </c>
      <c r="G37" s="18" t="s">
        <v>0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>IF(AND(SUM(P35)=0,SUM(P36)&lt;&gt;0),"全減",IF(AND(SUM(P35)&lt;&gt;0,SUM(P36)=0),"全増",IF(AND(SUM(P35)=0,SUM(P36)=0),"- ",P35/P36*100)))</f>
        <v>86.71723900803714</v>
      </c>
      <c r="Q37" s="18" t="s">
        <v>0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 t="str">
        <f>IF(SUM(E44,E50)=0,"- ",SUM(E44,E50))</f>
        <v>- </v>
      </c>
      <c r="F38" s="11" t="str">
        <f aca="true" t="shared" si="8" ref="F38:O39">IF(SUM(F44,F50)=0,"- ",SUM(F44,F50))</f>
        <v>- </v>
      </c>
      <c r="G38" s="30" t="str">
        <f t="shared" si="8"/>
        <v>- </v>
      </c>
      <c r="H38" s="30" t="str">
        <f t="shared" si="8"/>
        <v>- </v>
      </c>
      <c r="I38" s="30" t="str">
        <f t="shared" si="8"/>
        <v>- </v>
      </c>
      <c r="J38" s="30" t="str">
        <f t="shared" si="8"/>
        <v>- </v>
      </c>
      <c r="K38" s="30" t="str">
        <f t="shared" si="8"/>
        <v>- </v>
      </c>
      <c r="L38" s="30" t="str">
        <f t="shared" si="8"/>
        <v>- </v>
      </c>
      <c r="M38" s="30" t="str">
        <f t="shared" si="8"/>
        <v>- </v>
      </c>
      <c r="N38" s="30" t="str">
        <f t="shared" si="8"/>
        <v>- </v>
      </c>
      <c r="O38" s="30" t="str">
        <f t="shared" si="8"/>
        <v>- </v>
      </c>
      <c r="P38" s="11">
        <f>IF(SUM(D38)=0,"- ",SUM(D38))</f>
        <v>1496.1999999999998</v>
      </c>
      <c r="Q38" s="12" t="s">
        <v>0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8"/>
        <v>2440.1</v>
      </c>
      <c r="G39" s="31">
        <f t="shared" si="8"/>
        <v>2988.8</v>
      </c>
      <c r="H39" s="31">
        <f t="shared" si="8"/>
        <v>1297.2</v>
      </c>
      <c r="I39" s="31">
        <f t="shared" si="8"/>
        <v>1594.4</v>
      </c>
      <c r="J39" s="31">
        <f t="shared" si="8"/>
        <v>2134</v>
      </c>
      <c r="K39" s="31">
        <f t="shared" si="8"/>
        <v>1808.3</v>
      </c>
      <c r="L39" s="31">
        <f t="shared" si="8"/>
        <v>2297.4</v>
      </c>
      <c r="M39" s="31">
        <f t="shared" si="8"/>
        <v>1680.8</v>
      </c>
      <c r="N39" s="31">
        <f t="shared" si="8"/>
        <v>1735.3000000000002</v>
      </c>
      <c r="O39" s="31">
        <f t="shared" si="8"/>
        <v>2395.8</v>
      </c>
      <c r="P39" s="13">
        <f>IF(SUM(D39)=0,"- ",SUM(D39))</f>
        <v>2224.5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8" t="s">
        <v>0</v>
      </c>
      <c r="F40" s="18" t="s">
        <v>0</v>
      </c>
      <c r="G40" s="32" t="s">
        <v>0</v>
      </c>
      <c r="H40" s="32" t="s">
        <v>0</v>
      </c>
      <c r="I40" s="32" t="s">
        <v>0</v>
      </c>
      <c r="J40" s="32" t="s">
        <v>0</v>
      </c>
      <c r="K40" s="32" t="s">
        <v>0</v>
      </c>
      <c r="L40" s="32" t="s">
        <v>0</v>
      </c>
      <c r="M40" s="32" t="s">
        <v>0</v>
      </c>
      <c r="N40" s="32" t="s">
        <v>0</v>
      </c>
      <c r="O40" s="32" t="s">
        <v>0</v>
      </c>
      <c r="P40" s="15">
        <f>IF(AND(SUM(P38)=0,SUM(P39)&lt;&gt;0),"全減",IF(AND(SUM(P38)&lt;&gt;0,SUM(P39)=0),"全増",IF(AND(SUM(P38)=0,SUM(P39)=0),"- ",P38/P39*100)))</f>
        <v>67.26005844009889</v>
      </c>
      <c r="Q40" s="18" t="s">
        <v>0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0">
        <f>IF(SUM(D47,D53)=0,"- ",SUM(D47,D53))</f>
        <v>6574.4</v>
      </c>
      <c r="E41" s="11" t="str">
        <f>IF(SUM(E47,E53)=0,"- ",SUM(E47,E53))</f>
        <v>- </v>
      </c>
      <c r="F41" s="11" t="str">
        <f>IF(SUM(F47,F53)=0,"- ",SUM(F47,F53))</f>
        <v>- </v>
      </c>
      <c r="G41" s="30" t="str">
        <f aca="true" t="shared" si="9" ref="G41:O41">IF(SUM(G47,G53)=0,"- ",SUM(G47,G53))</f>
        <v>- </v>
      </c>
      <c r="H41" s="30" t="str">
        <f t="shared" si="9"/>
        <v>- </v>
      </c>
      <c r="I41" s="30" t="str">
        <f t="shared" si="9"/>
        <v>- </v>
      </c>
      <c r="J41" s="30" t="str">
        <f t="shared" si="9"/>
        <v>- </v>
      </c>
      <c r="K41" s="30" t="str">
        <f t="shared" si="9"/>
        <v>- </v>
      </c>
      <c r="L41" s="30" t="str">
        <f t="shared" si="9"/>
        <v>- </v>
      </c>
      <c r="M41" s="30" t="str">
        <f t="shared" si="9"/>
        <v>- </v>
      </c>
      <c r="N41" s="30" t="str">
        <f t="shared" si="9"/>
        <v>- </v>
      </c>
      <c r="O41" s="30" t="str">
        <f t="shared" si="9"/>
        <v>- </v>
      </c>
      <c r="P41" s="11">
        <f>IF(SUM(D41)=0,"- ",SUM(D41))</f>
        <v>6574.4</v>
      </c>
      <c r="Q41" s="12" t="s">
        <v>0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10" ref="F42:O42">IF(SUM(F48,F54)=0,"- ",SUM(F48,F54))</f>
        <v>10462.6</v>
      </c>
      <c r="G42" s="31">
        <f t="shared" si="10"/>
        <v>12947.7</v>
      </c>
      <c r="H42" s="31">
        <f>IF(SUM(H48,H54)=0,"- ",SUM(H48,H54))</f>
        <v>11063.5</v>
      </c>
      <c r="I42" s="31">
        <f t="shared" si="10"/>
        <v>10625.1</v>
      </c>
      <c r="J42" s="31">
        <f t="shared" si="10"/>
        <v>10968</v>
      </c>
      <c r="K42" s="31">
        <f t="shared" si="10"/>
        <v>5630.4</v>
      </c>
      <c r="L42" s="31">
        <f t="shared" si="10"/>
        <v>9673.9</v>
      </c>
      <c r="M42" s="31">
        <f t="shared" si="10"/>
        <v>11906.6</v>
      </c>
      <c r="N42" s="31">
        <f t="shared" si="10"/>
        <v>11907.2</v>
      </c>
      <c r="O42" s="31">
        <f t="shared" si="10"/>
        <v>11668.9</v>
      </c>
      <c r="P42" s="13">
        <f>IF(SUM(D42)=0,"- ",SUM(D42))</f>
        <v>7082.3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8" t="s">
        <v>0</v>
      </c>
      <c r="F43" s="18" t="s">
        <v>0</v>
      </c>
      <c r="G43" s="32" t="s">
        <v>0</v>
      </c>
      <c r="H43" s="32" t="s">
        <v>0</v>
      </c>
      <c r="I43" s="32" t="s">
        <v>0</v>
      </c>
      <c r="J43" s="32" t="s">
        <v>0</v>
      </c>
      <c r="K43" s="32" t="s">
        <v>0</v>
      </c>
      <c r="L43" s="32" t="s">
        <v>0</v>
      </c>
      <c r="M43" s="32" t="s">
        <v>0</v>
      </c>
      <c r="N43" s="32" t="s">
        <v>0</v>
      </c>
      <c r="O43" s="32" t="s">
        <v>0</v>
      </c>
      <c r="P43" s="15">
        <f>IF(AND(SUM(P41)=0,SUM(P42)&lt;&gt;0),"全減",IF(AND(SUM(P41)&lt;&gt;0,SUM(P42)=0),"全増",IF(AND(SUM(P41)=0,SUM(P42)=0),"- ",P41/P42*100)))</f>
        <v>92.82860087824577</v>
      </c>
      <c r="Q43" s="18" t="s">
        <v>0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IF(SUM(D44)=0,"- ",SUM(D44))</f>
        <v>944.4</v>
      </c>
      <c r="Q44" s="12" t="s">
        <v>0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IF(SUM(D45)=0,"- ",SUM(D45))</f>
        <v>1178.5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8" t="s">
        <v>0</v>
      </c>
      <c r="F46" s="18" t="s">
        <v>0</v>
      </c>
      <c r="G46" s="18" t="s">
        <v>0</v>
      </c>
      <c r="H46" s="18" t="s">
        <v>0</v>
      </c>
      <c r="I46" s="18" t="s">
        <v>0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>IF(AND(SUM(P44)=0,SUM(P45)&lt;&gt;0),"全減",IF(AND(SUM(P44)&lt;&gt;0,SUM(P45)=0),"全増",IF(AND(SUM(P44)=0,SUM(P45)=0),"- ",P44/P45*100)))</f>
        <v>80.13576580398812</v>
      </c>
      <c r="Q46" s="18" t="s">
        <v>0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IF(SUM(D47)=0,"- ",SUM(D47))</f>
        <v>411</v>
      </c>
      <c r="Q47" s="12" t="s">
        <v>0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IF(SUM(D48)=0,"- ",SUM(D48))</f>
        <v>403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8" t="s">
        <v>0</v>
      </c>
      <c r="F49" s="18" t="s">
        <v>0</v>
      </c>
      <c r="G49" s="18" t="s">
        <v>0</v>
      </c>
      <c r="H49" s="18" t="s">
        <v>0</v>
      </c>
      <c r="I49" s="18" t="s">
        <v>0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>IF(AND(SUM(P47)=0,SUM(P48)&lt;&gt;0),"全減",IF(AND(SUM(P47)&lt;&gt;0,SUM(P48)=0),"全増",IF(AND(SUM(P47)=0,SUM(P48)=0),"- ",P47/P48*100)))</f>
        <v>101.98511166253101</v>
      </c>
      <c r="Q49" s="18" t="s">
        <v>0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IF(SUM(D50)=0,"- ",SUM(D50))</f>
        <v>551.8</v>
      </c>
      <c r="Q50" s="12" t="s">
        <v>0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IF(SUM(D51)=0,"- ",SUM(D51))</f>
        <v>1046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8" t="s">
        <v>0</v>
      </c>
      <c r="F52" s="18" t="s">
        <v>0</v>
      </c>
      <c r="G52" s="18" t="s">
        <v>0</v>
      </c>
      <c r="H52" s="18" t="s">
        <v>0</v>
      </c>
      <c r="I52" s="18" t="s">
        <v>0</v>
      </c>
      <c r="J52" s="18" t="s">
        <v>0</v>
      </c>
      <c r="K52" s="18" t="s">
        <v>0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>IF(AND(SUM(P50)=0,SUM(P51)&lt;&gt;0),"全減",IF(AND(SUM(P50)&lt;&gt;0,SUM(P51)=0),"全増",IF(AND(SUM(P50)=0,SUM(P51)=0),"- ",P50/P51*100)))</f>
        <v>52.75334608030592</v>
      </c>
      <c r="Q52" s="18" t="s">
        <v>0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IF(SUM(D53)=0,"- ",SUM(D53))</f>
        <v>6163.4</v>
      </c>
      <c r="Q53" s="12" t="s">
        <v>0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IF(SUM(D54)=0,"- ",SUM(D54))</f>
        <v>6679.3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8" t="s">
        <v>0</v>
      </c>
      <c r="F55" s="18" t="s">
        <v>0</v>
      </c>
      <c r="G55" s="18" t="s">
        <v>0</v>
      </c>
      <c r="H55" s="18" t="s">
        <v>0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>IF(AND(SUM(P53)=0,SUM(P54)&lt;&gt;0),"全減",IF(AND(SUM(P53)&lt;&gt;0,SUM(P54)=0),"全増",IF(AND(SUM(P53)=0,SUM(P54)=0),"- ",P53/P54*100)))</f>
        <v>92.27613672091385</v>
      </c>
      <c r="Q55" s="18" t="s">
        <v>0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A8:C10"/>
    <mergeCell ref="B38:C40"/>
    <mergeCell ref="A11:C13"/>
    <mergeCell ref="A35:A55"/>
    <mergeCell ref="B50:B55"/>
    <mergeCell ref="C53:C55"/>
    <mergeCell ref="B20:C22"/>
    <mergeCell ref="B23:B28"/>
    <mergeCell ref="C23:C25"/>
    <mergeCell ref="C26:C28"/>
    <mergeCell ref="C50:C52"/>
    <mergeCell ref="B35:C37"/>
    <mergeCell ref="B41:C43"/>
    <mergeCell ref="C29:C31"/>
    <mergeCell ref="A14:A34"/>
    <mergeCell ref="B44:B49"/>
    <mergeCell ref="C44:C46"/>
    <mergeCell ref="C47:C49"/>
    <mergeCell ref="B29:B34"/>
    <mergeCell ref="A3:C4"/>
    <mergeCell ref="B17:C19"/>
    <mergeCell ref="B14:C16"/>
    <mergeCell ref="A5:C7"/>
    <mergeCell ref="C32:C34"/>
    <mergeCell ref="A1:R1"/>
    <mergeCell ref="D3:D4"/>
    <mergeCell ref="L3:L4"/>
    <mergeCell ref="M3:M4"/>
    <mergeCell ref="N3:N4"/>
    <mergeCell ref="R3:R4"/>
    <mergeCell ref="P2:R2"/>
    <mergeCell ref="O3:O4"/>
    <mergeCell ref="P3:P4"/>
    <mergeCell ref="Q3:Q4"/>
    <mergeCell ref="F3:F4"/>
    <mergeCell ref="E3:E4"/>
    <mergeCell ref="H3:H4"/>
    <mergeCell ref="I3:I4"/>
    <mergeCell ref="J3:J4"/>
    <mergeCell ref="K3:K4"/>
    <mergeCell ref="G3:G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41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>
        <f t="shared" si="0"/>
        <v>225629.6</v>
      </c>
      <c r="J5" s="11">
        <f t="shared" si="0"/>
        <v>227113</v>
      </c>
      <c r="K5" s="11">
        <f t="shared" si="0"/>
        <v>214929.6</v>
      </c>
      <c r="L5" s="11">
        <f t="shared" si="0"/>
        <v>244421.7</v>
      </c>
      <c r="M5" s="11">
        <f t="shared" si="0"/>
        <v>248445.7</v>
      </c>
      <c r="N5" s="11" t="str">
        <f t="shared" si="0"/>
        <v>- </v>
      </c>
      <c r="O5" s="11" t="str">
        <f t="shared" si="0"/>
        <v>- </v>
      </c>
      <c r="P5" s="13">
        <f>IF(SUM(D5:M5)=0,"- ",SUM(D5:M5))</f>
        <v>2225390.35</v>
      </c>
      <c r="Q5" s="12">
        <f>IF(SUM(D5:I5)=0,"- ",SUM(D5:I5))</f>
        <v>1290480.35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IF(SUM(D6:M6)=0,"- ",SUM(D6:M6))</f>
        <v>2233051.05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5">
        <f aca="true" t="shared" si="1" ref="F7:M7">IF(AND(SUM(F5)=0,SUM(F6)&lt;&gt;0),"全減",IF(AND(SUM(F5)&lt;&gt;0,SUM(F6)=0),"全増",IF(AND(SUM(F5)=0,SUM(F6)=0),"- ",F5/F6*100)))</f>
        <v>101.82656213620751</v>
      </c>
      <c r="G7" s="15">
        <f t="shared" si="1"/>
        <v>99.52755380526096</v>
      </c>
      <c r="H7" s="15">
        <f t="shared" si="1"/>
        <v>96.77694780246333</v>
      </c>
      <c r="I7" s="15">
        <f t="shared" si="1"/>
        <v>99.66852195423624</v>
      </c>
      <c r="J7" s="15">
        <f t="shared" si="1"/>
        <v>101.68707604826615</v>
      </c>
      <c r="K7" s="15">
        <f t="shared" si="1"/>
        <v>98.58310319252432</v>
      </c>
      <c r="L7" s="15">
        <f t="shared" si="1"/>
        <v>112.98672662505697</v>
      </c>
      <c r="M7" s="15">
        <f t="shared" si="1"/>
        <v>102.70875517893421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99.65694022086957</v>
      </c>
      <c r="Q7" s="15">
        <f>IF(AND(SUM(Q5)=0,SUM(Q6)&lt;&gt;0),"全減",IF(AND(SUM(Q5)&lt;&gt;0,SUM(Q6)=0),"全増",IF(AND(SUM(Q5)=0,SUM(Q6)=0),"- ",Q5/Q6*100)))</f>
        <v>96.77638611223841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2" ref="F8:R9">IF(SUM(F17,F38)=0,"- ",SUM(F17,F38))</f>
        <v>119304.5</v>
      </c>
      <c r="G8" s="20">
        <f t="shared" si="2"/>
        <v>114531.3</v>
      </c>
      <c r="H8" s="20">
        <f t="shared" si="2"/>
        <v>100284.95</v>
      </c>
      <c r="I8" s="20">
        <f t="shared" si="2"/>
        <v>114588.8</v>
      </c>
      <c r="J8" s="20">
        <f t="shared" si="2"/>
        <v>110851.6</v>
      </c>
      <c r="K8" s="20">
        <f t="shared" si="2"/>
        <v>104142.1</v>
      </c>
      <c r="L8" s="20">
        <f t="shared" si="2"/>
        <v>122913.6</v>
      </c>
      <c r="M8" s="20">
        <f t="shared" si="2"/>
        <v>124681.2</v>
      </c>
      <c r="N8" s="20" t="str">
        <f t="shared" si="2"/>
        <v>- </v>
      </c>
      <c r="O8" s="20" t="str">
        <f t="shared" si="2"/>
        <v>- </v>
      </c>
      <c r="P8" s="20">
        <f t="shared" si="2"/>
        <v>1109882.45</v>
      </c>
      <c r="Q8" s="20">
        <f t="shared" si="2"/>
        <v>647293.95</v>
      </c>
      <c r="R8" s="13" t="str">
        <f t="shared" si="2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2"/>
        <v>120350.1</v>
      </c>
      <c r="G9" s="20">
        <f t="shared" si="2"/>
        <v>115562.3</v>
      </c>
      <c r="H9" s="20">
        <f t="shared" si="2"/>
        <v>103680.45</v>
      </c>
      <c r="I9" s="20">
        <f t="shared" si="2"/>
        <v>113702.9</v>
      </c>
      <c r="J9" s="20">
        <f t="shared" si="2"/>
        <v>110664.5</v>
      </c>
      <c r="K9" s="20">
        <f t="shared" si="2"/>
        <v>110267.3</v>
      </c>
      <c r="L9" s="20">
        <f t="shared" si="2"/>
        <v>107375.4</v>
      </c>
      <c r="M9" s="20">
        <f t="shared" si="2"/>
        <v>124056.3</v>
      </c>
      <c r="N9" s="20">
        <f t="shared" si="2"/>
        <v>112421.3</v>
      </c>
      <c r="O9" s="20">
        <f t="shared" si="2"/>
        <v>117064.8</v>
      </c>
      <c r="P9" s="20">
        <f t="shared" si="2"/>
        <v>1120487.4</v>
      </c>
      <c r="Q9" s="20">
        <f t="shared" si="2"/>
        <v>668123.9</v>
      </c>
      <c r="R9" s="13">
        <f t="shared" si="2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5">
        <f aca="true" t="shared" si="3" ref="F10:M10">IF(AND(SUM(F8)=0,SUM(F9)&lt;&gt;0),"全減",IF(AND(SUM(F8)&lt;&gt;0,SUM(F9)=0),"全増",IF(AND(SUM(F8)=0,SUM(F9)=0),"- ",F8/F9*100)))</f>
        <v>99.1312013866212</v>
      </c>
      <c r="G10" s="15">
        <f t="shared" si="3"/>
        <v>99.1078405327689</v>
      </c>
      <c r="H10" s="15">
        <f t="shared" si="3"/>
        <v>96.72503350438775</v>
      </c>
      <c r="I10" s="15">
        <f t="shared" si="3"/>
        <v>100.77913580040617</v>
      </c>
      <c r="J10" s="15">
        <f t="shared" si="3"/>
        <v>100.16906957515734</v>
      </c>
      <c r="K10" s="15">
        <f t="shared" si="3"/>
        <v>94.44513468634854</v>
      </c>
      <c r="L10" s="15">
        <f t="shared" si="3"/>
        <v>114.47091233187491</v>
      </c>
      <c r="M10" s="15">
        <f t="shared" si="3"/>
        <v>100.50372290645457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99.05354134281207</v>
      </c>
      <c r="Q10" s="15">
        <f>IF(AND(SUM(Q8)=0,SUM(Q9)&lt;&gt;0),"全減",IF(AND(SUM(Q8)&lt;&gt;0,SUM(Q9)=0),"全増",IF(AND(SUM(Q8)=0,SUM(Q9)=0),"- ",Q8/Q9*100)))</f>
        <v>96.88232227585331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4" ref="G11:R11">IF(SUM(G20,G41)=0,"- ",SUM(G20,G41))</f>
        <v>109383.8</v>
      </c>
      <c r="H11" s="20">
        <f t="shared" si="4"/>
        <v>101981</v>
      </c>
      <c r="I11" s="20">
        <f t="shared" si="4"/>
        <v>111040.8</v>
      </c>
      <c r="J11" s="20">
        <f t="shared" si="4"/>
        <v>116261.4</v>
      </c>
      <c r="K11" s="20">
        <f t="shared" si="4"/>
        <v>110787.5</v>
      </c>
      <c r="L11" s="20">
        <f t="shared" si="4"/>
        <v>121508.1</v>
      </c>
      <c r="M11" s="20">
        <f t="shared" si="4"/>
        <v>123764.5</v>
      </c>
      <c r="N11" s="20" t="str">
        <f t="shared" si="4"/>
        <v>- </v>
      </c>
      <c r="O11" s="20" t="str">
        <f t="shared" si="4"/>
        <v>- </v>
      </c>
      <c r="P11" s="20">
        <f t="shared" si="4"/>
        <v>1115507.9</v>
      </c>
      <c r="Q11" s="20">
        <f t="shared" si="4"/>
        <v>643186.4</v>
      </c>
      <c r="R11" s="13" t="str">
        <f t="shared" si="4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5" ref="F12:R12">IF(SUM(F21,F42)=0,"- ",SUM(F21,F42))</f>
        <v>116091.35</v>
      </c>
      <c r="G12" s="20">
        <f t="shared" si="5"/>
        <v>109415.7</v>
      </c>
      <c r="H12" s="20">
        <f t="shared" si="5"/>
        <v>105321.75</v>
      </c>
      <c r="I12" s="20">
        <f t="shared" si="5"/>
        <v>112677.1</v>
      </c>
      <c r="J12" s="20">
        <f t="shared" si="5"/>
        <v>112680.5</v>
      </c>
      <c r="K12" s="20">
        <f t="shared" si="5"/>
        <v>107751.4</v>
      </c>
      <c r="L12" s="20">
        <f t="shared" si="5"/>
        <v>108952.4</v>
      </c>
      <c r="M12" s="20">
        <f t="shared" si="5"/>
        <v>117837.1</v>
      </c>
      <c r="N12" s="20">
        <f t="shared" si="5"/>
        <v>110916.2</v>
      </c>
      <c r="O12" s="20">
        <f t="shared" si="5"/>
        <v>106773.4</v>
      </c>
      <c r="P12" s="20">
        <f t="shared" si="5"/>
        <v>1112563.65</v>
      </c>
      <c r="Q12" s="20">
        <f t="shared" si="5"/>
        <v>665342.25</v>
      </c>
      <c r="R12" s="13">
        <f t="shared" si="5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5">
        <f aca="true" t="shared" si="6" ref="F13:M13">IF(AND(SUM(F11)=0,SUM(F12)&lt;&gt;0),"全減",IF(AND(SUM(F11)&lt;&gt;0,SUM(F12)=0),"全増",IF(AND(SUM(F11)=0,SUM(F12)=0),"- ",F11/F12*100)))</f>
        <v>104.62080077456244</v>
      </c>
      <c r="G13" s="15">
        <f t="shared" si="6"/>
        <v>99.97084513465619</v>
      </c>
      <c r="H13" s="15">
        <f t="shared" si="6"/>
        <v>96.82805308495159</v>
      </c>
      <c r="I13" s="15">
        <f t="shared" si="6"/>
        <v>98.54779720102842</v>
      </c>
      <c r="J13" s="15">
        <f t="shared" si="6"/>
        <v>103.17792342064509</v>
      </c>
      <c r="K13" s="15">
        <f t="shared" si="6"/>
        <v>102.81768960774525</v>
      </c>
      <c r="L13" s="15">
        <f t="shared" si="6"/>
        <v>111.52402333496096</v>
      </c>
      <c r="M13" s="15">
        <f t="shared" si="6"/>
        <v>105.03016452373657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100.26463654461477</v>
      </c>
      <c r="Q13" s="15">
        <f>IF(AND(SUM(Q11)=0,SUM(Q12)&lt;&gt;0),"全減",IF(AND(SUM(Q11)&lt;&gt;0,SUM(Q12)=0),"全増",IF(AND(SUM(Q11)=0,SUM(Q12)=0),"- ",Q11/Q12*100)))</f>
        <v>96.67000705276119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7" ref="F14:O15">IF(SUM(F17,F20)=0,"- ",SUM(F17,F20))</f>
        <v>225749.5</v>
      </c>
      <c r="G14" s="11">
        <f t="shared" si="7"/>
        <v>210818</v>
      </c>
      <c r="H14" s="11">
        <f t="shared" si="7"/>
        <v>192007.25</v>
      </c>
      <c r="I14" s="11">
        <f t="shared" si="7"/>
        <v>207764.5</v>
      </c>
      <c r="J14" s="11">
        <f t="shared" si="7"/>
        <v>211561.5</v>
      </c>
      <c r="K14" s="11">
        <f t="shared" si="7"/>
        <v>202260</v>
      </c>
      <c r="L14" s="11">
        <f t="shared" si="7"/>
        <v>230738.5</v>
      </c>
      <c r="M14" s="11">
        <f t="shared" si="7"/>
        <v>232938</v>
      </c>
      <c r="N14" s="11" t="str">
        <f t="shared" si="7"/>
        <v>- </v>
      </c>
      <c r="O14" s="11" t="str">
        <f t="shared" si="7"/>
        <v>- </v>
      </c>
      <c r="P14" s="13">
        <f>IF(SUM(D14:M14)=0,"- ",SUM(D14:M14))</f>
        <v>2089738.75</v>
      </c>
      <c r="Q14" s="12">
        <f>IF(SUM(D14:I14)=0,"- ",SUM(D14:I14))</f>
        <v>1212240.75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>IF(SUM(F18,F21)=0,"- ",SUM(F18,F21))</f>
        <v>223538.75</v>
      </c>
      <c r="G15" s="13">
        <f t="shared" si="7"/>
        <v>209041.5</v>
      </c>
      <c r="H15" s="13">
        <f t="shared" si="7"/>
        <v>196641.5</v>
      </c>
      <c r="I15" s="13">
        <f t="shared" si="7"/>
        <v>214160.5</v>
      </c>
      <c r="J15" s="13">
        <f t="shared" si="7"/>
        <v>210243</v>
      </c>
      <c r="K15" s="13">
        <f t="shared" si="7"/>
        <v>210580</v>
      </c>
      <c r="L15" s="13">
        <f t="shared" si="7"/>
        <v>204356.5</v>
      </c>
      <c r="M15" s="13">
        <f t="shared" si="7"/>
        <v>228306</v>
      </c>
      <c r="N15" s="13">
        <f t="shared" si="7"/>
        <v>209695</v>
      </c>
      <c r="O15" s="13">
        <f t="shared" si="7"/>
        <v>209773.5</v>
      </c>
      <c r="P15" s="13">
        <f>IF(SUM(D15:M15)=0,"- ",SUM(D15:M15))</f>
        <v>2111865.25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 aca="true" t="shared" si="8" ref="E16:Q16">IF(AND(SUM(E14)=0,SUM(E15)&lt;&gt;0),"全減",IF(AND(SUM(E14)&lt;&gt;0,SUM(E15)=0),"全増",IF(AND(SUM(E14)=0,SUM(E15)=0),"- ",E14/E15*100)))</f>
        <v>95.56540271623302</v>
      </c>
      <c r="F16" s="15">
        <f t="shared" si="8"/>
        <v>100.98897842096729</v>
      </c>
      <c r="G16" s="15">
        <f t="shared" si="8"/>
        <v>100.84983125360276</v>
      </c>
      <c r="H16" s="15">
        <f t="shared" si="8"/>
        <v>97.64330011721839</v>
      </c>
      <c r="I16" s="15">
        <f t="shared" si="8"/>
        <v>97.01345486212443</v>
      </c>
      <c r="J16" s="15">
        <f t="shared" si="8"/>
        <v>100.6271314621652</v>
      </c>
      <c r="K16" s="15">
        <f t="shared" si="8"/>
        <v>96.04900750308671</v>
      </c>
      <c r="L16" s="15">
        <f t="shared" si="8"/>
        <v>112.90979244604404</v>
      </c>
      <c r="M16" s="15">
        <f t="shared" si="8"/>
        <v>102.02885600904051</v>
      </c>
      <c r="N16" s="18" t="s">
        <v>0</v>
      </c>
      <c r="O16" s="18" t="s">
        <v>0</v>
      </c>
      <c r="P16" s="15">
        <f t="shared" si="8"/>
        <v>98.95227690308366</v>
      </c>
      <c r="Q16" s="15">
        <f t="shared" si="8"/>
        <v>96.33345975251112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 aca="true" t="shared" si="9" ref="E17:O18">IF(SUM(E23,E29)=0,"- ",SUM(E23,E29))</f>
        <v>105787.5</v>
      </c>
      <c r="F17" s="13">
        <f t="shared" si="9"/>
        <v>116569.5</v>
      </c>
      <c r="G17" s="13">
        <f t="shared" si="9"/>
        <v>112093.5</v>
      </c>
      <c r="H17" s="13">
        <f t="shared" si="9"/>
        <v>98303.25</v>
      </c>
      <c r="I17" s="13">
        <f t="shared" si="9"/>
        <v>111843.5</v>
      </c>
      <c r="J17" s="13">
        <f t="shared" si="9"/>
        <v>108380</v>
      </c>
      <c r="K17" s="13">
        <f t="shared" si="9"/>
        <v>101284</v>
      </c>
      <c r="L17" s="13">
        <f t="shared" si="9"/>
        <v>120062.5</v>
      </c>
      <c r="M17" s="13">
        <f t="shared" si="9"/>
        <v>122231.5</v>
      </c>
      <c r="N17" s="13" t="str">
        <f t="shared" si="9"/>
        <v>- </v>
      </c>
      <c r="O17" s="13" t="str">
        <f t="shared" si="9"/>
        <v>- </v>
      </c>
      <c r="P17" s="13">
        <f>IF(SUM(D17:M17)=0,"- ",SUM(D17:M17))</f>
        <v>1085548.75</v>
      </c>
      <c r="Q17" s="12">
        <f>IF(SUM(D17:I17)=0,"- ",SUM(D17:I17))</f>
        <v>633590.75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9"/>
        <v>105114.25</v>
      </c>
      <c r="F18" s="13">
        <f t="shared" si="9"/>
        <v>117910</v>
      </c>
      <c r="G18" s="13">
        <f t="shared" si="9"/>
        <v>112573.5</v>
      </c>
      <c r="H18" s="13">
        <f t="shared" si="9"/>
        <v>102383.25</v>
      </c>
      <c r="I18" s="13">
        <f t="shared" si="9"/>
        <v>112108.5</v>
      </c>
      <c r="J18" s="13">
        <f t="shared" si="9"/>
        <v>108530.5</v>
      </c>
      <c r="K18" s="13">
        <f t="shared" si="9"/>
        <v>108459</v>
      </c>
      <c r="L18" s="13">
        <f t="shared" si="9"/>
        <v>105078</v>
      </c>
      <c r="M18" s="13">
        <f t="shared" si="9"/>
        <v>122375.5</v>
      </c>
      <c r="N18" s="13">
        <f t="shared" si="9"/>
        <v>110686</v>
      </c>
      <c r="O18" s="13">
        <f t="shared" si="9"/>
        <v>114669</v>
      </c>
      <c r="P18" s="13">
        <f>IF(SUM(D18:M18)=0,"- ",SUM(D18:M18))</f>
        <v>1099056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 aca="true" t="shared" si="10" ref="E19:Q19">IF(AND(SUM(E17)=0,SUM(E18)&lt;&gt;0),"全減",IF(AND(SUM(E17)&lt;&gt;0,SUM(E18)=0),"全増",IF(AND(SUM(E17)=0,SUM(E18)=0),"- ",E17/E18*100)))</f>
        <v>100.64049355819978</v>
      </c>
      <c r="F19" s="15">
        <f t="shared" si="10"/>
        <v>98.8631159358833</v>
      </c>
      <c r="G19" s="15">
        <f t="shared" si="10"/>
        <v>99.5736119068875</v>
      </c>
      <c r="H19" s="15">
        <f t="shared" si="10"/>
        <v>96.0149731523467</v>
      </c>
      <c r="I19" s="15">
        <f t="shared" si="10"/>
        <v>99.76362184847714</v>
      </c>
      <c r="J19" s="15">
        <f t="shared" si="10"/>
        <v>99.8613293037441</v>
      </c>
      <c r="K19" s="15">
        <f t="shared" si="10"/>
        <v>93.38459694446749</v>
      </c>
      <c r="L19" s="15">
        <f t="shared" si="10"/>
        <v>114.26035897143075</v>
      </c>
      <c r="M19" s="15">
        <f t="shared" si="10"/>
        <v>99.8823293878268</v>
      </c>
      <c r="N19" s="18" t="s">
        <v>0</v>
      </c>
      <c r="O19" s="18" t="s">
        <v>0</v>
      </c>
      <c r="P19" s="15">
        <f t="shared" si="10"/>
        <v>98.77101348793875</v>
      </c>
      <c r="Q19" s="15">
        <f t="shared" si="10"/>
        <v>96.78859875987797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11" ref="E20:O21">IF(SUM(E26,E32)=0,"- ",SUM(E26,E32))</f>
        <v>85344.5</v>
      </c>
      <c r="F20" s="11">
        <f t="shared" si="11"/>
        <v>109180</v>
      </c>
      <c r="G20" s="11">
        <f t="shared" si="11"/>
        <v>98724.5</v>
      </c>
      <c r="H20" s="11">
        <f t="shared" si="11"/>
        <v>93704</v>
      </c>
      <c r="I20" s="11">
        <f t="shared" si="11"/>
        <v>95921</v>
      </c>
      <c r="J20" s="11">
        <f t="shared" si="11"/>
        <v>103181.5</v>
      </c>
      <c r="K20" s="11">
        <f t="shared" si="11"/>
        <v>100976</v>
      </c>
      <c r="L20" s="11">
        <f t="shared" si="11"/>
        <v>110676</v>
      </c>
      <c r="M20" s="11">
        <f t="shared" si="11"/>
        <v>110706.5</v>
      </c>
      <c r="N20" s="11" t="str">
        <f t="shared" si="11"/>
        <v>- </v>
      </c>
      <c r="O20" s="11" t="str">
        <f t="shared" si="11"/>
        <v>- </v>
      </c>
      <c r="P20" s="13">
        <f>IF(SUM(D20:M20)=0,"- ",SUM(D20:M20))</f>
        <v>1004190</v>
      </c>
      <c r="Q20" s="12">
        <f>IF(SUM(D20:I20)=0,"- ",SUM(D20:I20))</f>
        <v>578650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11"/>
        <v>105628.75</v>
      </c>
      <c r="G21" s="13">
        <f t="shared" si="11"/>
        <v>96468</v>
      </c>
      <c r="H21" s="13">
        <f t="shared" si="11"/>
        <v>94258.25</v>
      </c>
      <c r="I21" s="13">
        <f t="shared" si="11"/>
        <v>102052</v>
      </c>
      <c r="J21" s="13">
        <f t="shared" si="11"/>
        <v>101712.5</v>
      </c>
      <c r="K21" s="13">
        <f t="shared" si="11"/>
        <v>102121</v>
      </c>
      <c r="L21" s="13">
        <f t="shared" si="11"/>
        <v>99278.5</v>
      </c>
      <c r="M21" s="13">
        <f t="shared" si="11"/>
        <v>105930.5</v>
      </c>
      <c r="N21" s="13">
        <f t="shared" si="11"/>
        <v>99009</v>
      </c>
      <c r="O21" s="13">
        <f t="shared" si="11"/>
        <v>95104.5</v>
      </c>
      <c r="P21" s="13">
        <f>IF(SUM(D21:M21)=0,"- ",SUM(D21:M21))</f>
        <v>1012809.25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 aca="true" t="shared" si="12" ref="E22:Q22">IF(AND(SUM(E20)=0,SUM(E21)&lt;&gt;0),"全減",IF(AND(SUM(E20)&lt;&gt;0,SUM(E21)=0),"全増",IF(AND(SUM(E20)=0,SUM(E21)=0),"- ",E20/E21*100)))</f>
        <v>89.9433009790593</v>
      </c>
      <c r="F22" s="15">
        <f t="shared" si="12"/>
        <v>103.36201081618404</v>
      </c>
      <c r="G22" s="15">
        <f t="shared" si="12"/>
        <v>102.33911763486336</v>
      </c>
      <c r="H22" s="15">
        <f t="shared" si="12"/>
        <v>99.41198781008559</v>
      </c>
      <c r="I22" s="15">
        <f t="shared" si="12"/>
        <v>93.99227844628228</v>
      </c>
      <c r="J22" s="15">
        <f t="shared" si="12"/>
        <v>101.44426692884356</v>
      </c>
      <c r="K22" s="15">
        <f t="shared" si="12"/>
        <v>98.87878105384789</v>
      </c>
      <c r="L22" s="15">
        <f t="shared" si="12"/>
        <v>111.48033058517201</v>
      </c>
      <c r="M22" s="15">
        <f t="shared" si="12"/>
        <v>104.5086164985533</v>
      </c>
      <c r="N22" s="18" t="s">
        <v>0</v>
      </c>
      <c r="O22" s="18" t="s">
        <v>0</v>
      </c>
      <c r="P22" s="15">
        <f t="shared" si="12"/>
        <v>99.14897597943542</v>
      </c>
      <c r="Q22" s="15">
        <f t="shared" si="12"/>
        <v>95.83999118865026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>
        <v>91479.5</v>
      </c>
      <c r="J23" s="12">
        <v>87627</v>
      </c>
      <c r="K23" s="12">
        <v>80810</v>
      </c>
      <c r="L23" s="12">
        <v>93413.5</v>
      </c>
      <c r="M23" s="12">
        <v>96628.5</v>
      </c>
      <c r="N23" s="12" t="s">
        <v>0</v>
      </c>
      <c r="O23" s="12" t="s">
        <v>0</v>
      </c>
      <c r="P23" s="13">
        <f>IF(SUM(D23:M23)=0,"- ",SUM(D23:M23))</f>
        <v>853574.5</v>
      </c>
      <c r="Q23" s="12">
        <f>IF(SUM(D23:I23)=0,"- ",SUM(D23:I23))</f>
        <v>495095.5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IF(SUM(D24:M24)=0,"- ",SUM(D24:M24))</f>
        <v>844284.5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 aca="true" t="shared" si="13" ref="E25:Q25">IF(AND(SUM(E23)=0,SUM(E24)&lt;&gt;0),"全減",IF(AND(SUM(E23)&lt;&gt;0,SUM(E24)=0),"全増",IF(AND(SUM(E23)=0,SUM(E24)=0),"- ",E23/E24*100)))</f>
        <v>101.90511115653294</v>
      </c>
      <c r="F25" s="15">
        <f t="shared" si="13"/>
        <v>96.87375317611978</v>
      </c>
      <c r="G25" s="15">
        <f t="shared" si="13"/>
        <v>96.28281593608975</v>
      </c>
      <c r="H25" s="15">
        <f t="shared" si="13"/>
        <v>94.94685573679004</v>
      </c>
      <c r="I25" s="15">
        <f t="shared" si="13"/>
        <v>106.29796826614144</v>
      </c>
      <c r="J25" s="15">
        <f t="shared" si="13"/>
        <v>105.47367280737126</v>
      </c>
      <c r="K25" s="15">
        <f t="shared" si="13"/>
        <v>105.17479240961032</v>
      </c>
      <c r="L25" s="15">
        <f t="shared" si="13"/>
        <v>114.58967124631991</v>
      </c>
      <c r="M25" s="15">
        <f t="shared" si="13"/>
        <v>103.0775467099052</v>
      </c>
      <c r="N25" s="18" t="s">
        <v>0</v>
      </c>
      <c r="O25" s="18" t="s">
        <v>0</v>
      </c>
      <c r="P25" s="15">
        <f t="shared" si="13"/>
        <v>101.10033999202874</v>
      </c>
      <c r="Q25" s="15">
        <f t="shared" si="13"/>
        <v>97.2477325515731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>
        <v>86397</v>
      </c>
      <c r="J26" s="12">
        <v>90945.5</v>
      </c>
      <c r="K26" s="12">
        <v>88789</v>
      </c>
      <c r="L26" s="12">
        <v>96147</v>
      </c>
      <c r="M26" s="12">
        <v>95992.5</v>
      </c>
      <c r="N26" s="12" t="s">
        <v>0</v>
      </c>
      <c r="O26" s="12" t="s">
        <v>0</v>
      </c>
      <c r="P26" s="13">
        <f>IF(SUM(D26:M26)=0,"- ",SUM(D26:M26))</f>
        <v>898357</v>
      </c>
      <c r="Q26" s="12">
        <f>IF(SUM(D26:I26)=0,"- ",SUM(D26:I26))</f>
        <v>526483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IF(SUM(D27:M27)=0,"- ",SUM(D27:M27))</f>
        <v>956657.25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 aca="true" t="shared" si="14" ref="E28:Q28">IF(AND(SUM(E26)=0,SUM(E27)&lt;&gt;0),"全減",IF(AND(SUM(E26)&lt;&gt;0,SUM(E27)=0),"全増",IF(AND(SUM(E26)=0,SUM(E27)=0),"- ",E26/E27*100)))</f>
        <v>90.81734719394134</v>
      </c>
      <c r="F28" s="15">
        <f t="shared" si="14"/>
        <v>99.02764020383978</v>
      </c>
      <c r="G28" s="15">
        <f t="shared" si="14"/>
        <v>96.70477508346512</v>
      </c>
      <c r="H28" s="15">
        <f t="shared" si="14"/>
        <v>94.52191208033841</v>
      </c>
      <c r="I28" s="15">
        <f t="shared" si="14"/>
        <v>89.31768841104105</v>
      </c>
      <c r="J28" s="15">
        <f t="shared" si="14"/>
        <v>92.81147469881978</v>
      </c>
      <c r="K28" s="15">
        <f t="shared" si="14"/>
        <v>90.1493537480582</v>
      </c>
      <c r="L28" s="15">
        <f t="shared" si="14"/>
        <v>102.16611676947353</v>
      </c>
      <c r="M28" s="15">
        <f t="shared" si="14"/>
        <v>95.02937726145515</v>
      </c>
      <c r="N28" s="18" t="s">
        <v>0</v>
      </c>
      <c r="O28" s="18" t="s">
        <v>0</v>
      </c>
      <c r="P28" s="15">
        <f t="shared" si="14"/>
        <v>93.90583722644656</v>
      </c>
      <c r="Q28" s="15">
        <f t="shared" si="14"/>
        <v>93.17380306952556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>
        <v>20364</v>
      </c>
      <c r="J29" s="12">
        <v>20753</v>
      </c>
      <c r="K29" s="12">
        <v>20474</v>
      </c>
      <c r="L29" s="12">
        <v>26649</v>
      </c>
      <c r="M29" s="12">
        <v>25603</v>
      </c>
      <c r="N29" s="12" t="s">
        <v>0</v>
      </c>
      <c r="O29" s="12" t="s">
        <v>0</v>
      </c>
      <c r="P29" s="13">
        <f>IF(SUM(D29:M29)=0,"- ",SUM(D29:M29))</f>
        <v>231974.25</v>
      </c>
      <c r="Q29" s="12">
        <f>IF(SUM(D29:I29)=0,"- ",SUM(D29:I29))</f>
        <v>138495.25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IF(SUM(D30:M30)=0,"- ",SUM(D30:M30))</f>
        <v>254771.5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 aca="true" t="shared" si="15" ref="E31:Q31">IF(AND(SUM(E29)=0,SUM(E30)&lt;&gt;0),"全減",IF(AND(SUM(E29)&lt;&gt;0,SUM(E30)=0),"全増",IF(AND(SUM(E29)=0,SUM(E30)=0),"- ",E29/E30*100)))</f>
        <v>95.84724231825277</v>
      </c>
      <c r="F31" s="15">
        <f t="shared" si="15"/>
        <v>107.22163402152816</v>
      </c>
      <c r="G31" s="15">
        <f t="shared" si="15"/>
        <v>113.96992122224874</v>
      </c>
      <c r="H31" s="15">
        <f t="shared" si="15"/>
        <v>99.59220517177295</v>
      </c>
      <c r="I31" s="15">
        <f t="shared" si="15"/>
        <v>78.17574571000806</v>
      </c>
      <c r="J31" s="15">
        <f t="shared" si="15"/>
        <v>81.54100035362069</v>
      </c>
      <c r="K31" s="15">
        <f t="shared" si="15"/>
        <v>64.7399209486166</v>
      </c>
      <c r="L31" s="15">
        <f t="shared" si="15"/>
        <v>113.12080821801511</v>
      </c>
      <c r="M31" s="15">
        <f t="shared" si="15"/>
        <v>89.42092763341716</v>
      </c>
      <c r="N31" s="18" t="s">
        <v>0</v>
      </c>
      <c r="O31" s="18" t="s">
        <v>0</v>
      </c>
      <c r="P31" s="15">
        <f t="shared" si="15"/>
        <v>91.05188374680841</v>
      </c>
      <c r="Q31" s="15">
        <f t="shared" si="15"/>
        <v>95.18214088127253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>
        <v>9524</v>
      </c>
      <c r="J32" s="12">
        <v>12236</v>
      </c>
      <c r="K32" s="12">
        <v>12187</v>
      </c>
      <c r="L32" s="12">
        <v>14529</v>
      </c>
      <c r="M32" s="12">
        <v>14714</v>
      </c>
      <c r="N32" s="12" t="s">
        <v>0</v>
      </c>
      <c r="O32" s="12" t="s">
        <v>0</v>
      </c>
      <c r="P32" s="13">
        <f>IF(SUM(D32:M32)=0,"- ",SUM(D32:M32))</f>
        <v>105833</v>
      </c>
      <c r="Q32" s="12">
        <f>IF(SUM(D32:I32)=0,"- ",SUM(D32:I32))</f>
        <v>52167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IF(SUM(D33:M33)=0,"- ",SUM(D33:M33))</f>
        <v>56152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 aca="true" t="shared" si="16" ref="E34:Q34">IF(AND(SUM(E32)=0,SUM(E33)&lt;&gt;0),"全減",IF(AND(SUM(E32)&lt;&gt;0,SUM(E33)=0),"全増",IF(AND(SUM(E32)=0,SUM(E33)=0),"- ",E32/E33*100)))</f>
        <v>83.21415474880821</v>
      </c>
      <c r="F34" s="15">
        <f t="shared" si="16"/>
        <v>156.58788031179282</v>
      </c>
      <c r="G34" s="15">
        <f t="shared" si="16"/>
        <v>197.13599408721362</v>
      </c>
      <c r="H34" s="15">
        <f t="shared" si="16"/>
        <v>311.63447951012716</v>
      </c>
      <c r="I34" s="15">
        <f t="shared" si="16"/>
        <v>178.95527996993613</v>
      </c>
      <c r="J34" s="15">
        <f t="shared" si="16"/>
        <v>328.6596830513027</v>
      </c>
      <c r="K34" s="15">
        <f t="shared" si="16"/>
        <v>335.73002754820936</v>
      </c>
      <c r="L34" s="15">
        <f t="shared" si="16"/>
        <v>281.02514506769825</v>
      </c>
      <c r="M34" s="15">
        <f t="shared" si="16"/>
        <v>299.2475086434818</v>
      </c>
      <c r="N34" s="18" t="s">
        <v>0</v>
      </c>
      <c r="O34" s="18" t="s">
        <v>0</v>
      </c>
      <c r="P34" s="15">
        <f t="shared" si="16"/>
        <v>188.47592249608206</v>
      </c>
      <c r="Q34" s="15">
        <f t="shared" si="16"/>
        <v>134.756664600124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17" ref="F35:O36">IF(SUM(F38,F41)=0,"- ",SUM(F38,F41))</f>
        <v>15010.7</v>
      </c>
      <c r="G35" s="11">
        <f t="shared" si="17"/>
        <v>13097.099999999999</v>
      </c>
      <c r="H35" s="11">
        <f t="shared" si="17"/>
        <v>10258.7</v>
      </c>
      <c r="I35" s="11">
        <f t="shared" si="17"/>
        <v>17865.1</v>
      </c>
      <c r="J35" s="11">
        <f t="shared" si="17"/>
        <v>15551.5</v>
      </c>
      <c r="K35" s="11">
        <f t="shared" si="17"/>
        <v>12669.6</v>
      </c>
      <c r="L35" s="11">
        <f>IF(SUM(L38,L41)=0,"- ",SUM(L38,L41))</f>
        <v>13683.2</v>
      </c>
      <c r="M35" s="11">
        <f t="shared" si="17"/>
        <v>15507.7</v>
      </c>
      <c r="N35" s="11" t="str">
        <f>IF(SUM(N38,N41)=0,"- ",SUM(N38,N41))</f>
        <v>- </v>
      </c>
      <c r="O35" s="11" t="str">
        <f>IF(SUM(O38,O41)=0,"- ",SUM(O38,O41))</f>
        <v>- </v>
      </c>
      <c r="P35" s="13">
        <f>IF(SUM(D35:M35)=0,"- ",SUM(D35:M35))</f>
        <v>135651.6</v>
      </c>
      <c r="Q35" s="12">
        <f>IF(SUM(D35:I35)=0,"- ",SUM(D35:I35))</f>
        <v>78239.6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17"/>
        <v>12902.7</v>
      </c>
      <c r="G36" s="13">
        <f t="shared" si="17"/>
        <v>15936.5</v>
      </c>
      <c r="H36" s="13">
        <f t="shared" si="17"/>
        <v>12360.7</v>
      </c>
      <c r="I36" s="13">
        <f t="shared" si="17"/>
        <v>12219.5</v>
      </c>
      <c r="J36" s="13">
        <f t="shared" si="17"/>
        <v>13102</v>
      </c>
      <c r="K36" s="13">
        <f t="shared" si="17"/>
        <v>7438.7</v>
      </c>
      <c r="L36" s="13">
        <f t="shared" si="17"/>
        <v>11971.3</v>
      </c>
      <c r="M36" s="13">
        <f t="shared" si="17"/>
        <v>13587.4</v>
      </c>
      <c r="N36" s="13">
        <f t="shared" si="17"/>
        <v>13642.5</v>
      </c>
      <c r="O36" s="13">
        <f t="shared" si="17"/>
        <v>14064.7</v>
      </c>
      <c r="P36" s="13">
        <f>IF(SUM(D36:M36)=0,"- ",SUM(D36:M36))</f>
        <v>121185.79999999999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 aca="true" t="shared" si="18" ref="E37:Q37">IF(AND(SUM(E35)=0,SUM(E36)&lt;&gt;0),"全減",IF(AND(SUM(E35)&lt;&gt;0,SUM(E36)=0),"全増",IF(AND(SUM(E35)=0,SUM(E36)=0),"- ",E35/E36*100)))</f>
        <v>112.7603113218233</v>
      </c>
      <c r="F37" s="15">
        <f t="shared" si="18"/>
        <v>116.33766575987971</v>
      </c>
      <c r="G37" s="15">
        <f t="shared" si="18"/>
        <v>82.18303893577635</v>
      </c>
      <c r="H37" s="15">
        <f t="shared" si="18"/>
        <v>82.99449060328298</v>
      </c>
      <c r="I37" s="15">
        <f t="shared" si="18"/>
        <v>146.20156307541222</v>
      </c>
      <c r="J37" s="15">
        <f t="shared" si="18"/>
        <v>118.69561898946725</v>
      </c>
      <c r="K37" s="15">
        <f t="shared" si="18"/>
        <v>170.32008281016846</v>
      </c>
      <c r="L37" s="15">
        <f t="shared" si="18"/>
        <v>114.30003424857786</v>
      </c>
      <c r="M37" s="15">
        <f t="shared" si="18"/>
        <v>114.13294670061971</v>
      </c>
      <c r="N37" s="18" t="s">
        <v>0</v>
      </c>
      <c r="O37" s="18" t="s">
        <v>0</v>
      </c>
      <c r="P37" s="15">
        <f t="shared" si="18"/>
        <v>111.93687709286073</v>
      </c>
      <c r="Q37" s="15">
        <f t="shared" si="18"/>
        <v>104.19942892454561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19" ref="F38:O39">IF(SUM(F44,F50)=0,"- ",SUM(F44,F50))</f>
        <v>2735</v>
      </c>
      <c r="G38" s="11">
        <f t="shared" si="19"/>
        <v>2437.8</v>
      </c>
      <c r="H38" s="11">
        <f t="shared" si="19"/>
        <v>1981.6999999999998</v>
      </c>
      <c r="I38" s="11">
        <f t="shared" si="19"/>
        <v>2745.3</v>
      </c>
      <c r="J38" s="11">
        <f t="shared" si="19"/>
        <v>2471.6</v>
      </c>
      <c r="K38" s="11">
        <f t="shared" si="19"/>
        <v>2858.1</v>
      </c>
      <c r="L38" s="11">
        <f t="shared" si="19"/>
        <v>2851.1</v>
      </c>
      <c r="M38" s="11">
        <f t="shared" si="19"/>
        <v>2449.7</v>
      </c>
      <c r="N38" s="11" t="str">
        <f t="shared" si="19"/>
        <v>- </v>
      </c>
      <c r="O38" s="11" t="str">
        <f t="shared" si="19"/>
        <v>- </v>
      </c>
      <c r="P38" s="13">
        <f>IF(SUM(D38:M38)=0,"- ",SUM(D38:M38))</f>
        <v>24333.7</v>
      </c>
      <c r="Q38" s="12">
        <f>IF(SUM(D38:I38)=0,"- ",SUM(D38:I38))</f>
        <v>13703.2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19"/>
        <v>2440.1</v>
      </c>
      <c r="G39" s="13">
        <f t="shared" si="19"/>
        <v>2988.8</v>
      </c>
      <c r="H39" s="13">
        <f t="shared" si="19"/>
        <v>1297.2</v>
      </c>
      <c r="I39" s="13">
        <f t="shared" si="19"/>
        <v>1594.4</v>
      </c>
      <c r="J39" s="13">
        <f t="shared" si="19"/>
        <v>2134</v>
      </c>
      <c r="K39" s="13">
        <f t="shared" si="19"/>
        <v>1808.3</v>
      </c>
      <c r="L39" s="13">
        <f t="shared" si="19"/>
        <v>2297.4</v>
      </c>
      <c r="M39" s="13">
        <f t="shared" si="19"/>
        <v>1680.8</v>
      </c>
      <c r="N39" s="13">
        <f t="shared" si="19"/>
        <v>1735.3000000000002</v>
      </c>
      <c r="O39" s="13">
        <f t="shared" si="19"/>
        <v>2395.8</v>
      </c>
      <c r="P39" s="13">
        <f>IF(SUM(D39:M39)=0,"- ",SUM(D39:M39))</f>
        <v>21431.4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 aca="true" t="shared" si="20" ref="E40:Q40">IF(AND(SUM(E38)=0,SUM(E39)&lt;&gt;0),"全減",IF(AND(SUM(E38)&lt;&gt;0,SUM(E39)=0),"全増",IF(AND(SUM(E38)=0,SUM(E39)=0),"- ",E38/E39*100)))</f>
        <v>77.79088978050507</v>
      </c>
      <c r="F40" s="15">
        <f t="shared" si="20"/>
        <v>112.0855702635138</v>
      </c>
      <c r="G40" s="15">
        <f t="shared" si="20"/>
        <v>81.56450749464669</v>
      </c>
      <c r="H40" s="15">
        <f t="shared" si="20"/>
        <v>152.76749922910884</v>
      </c>
      <c r="I40" s="15">
        <f t="shared" si="20"/>
        <v>172.18389362769696</v>
      </c>
      <c r="J40" s="15">
        <f t="shared" si="20"/>
        <v>115.82005623242738</v>
      </c>
      <c r="K40" s="15">
        <f t="shared" si="20"/>
        <v>158.05452635071615</v>
      </c>
      <c r="L40" s="15">
        <f t="shared" si="20"/>
        <v>124.1011578305911</v>
      </c>
      <c r="M40" s="15">
        <f t="shared" si="20"/>
        <v>145.7460732984293</v>
      </c>
      <c r="N40" s="18" t="s">
        <v>0</v>
      </c>
      <c r="O40" s="18" t="s">
        <v>0</v>
      </c>
      <c r="P40" s="15">
        <f t="shared" si="20"/>
        <v>113.54227908582732</v>
      </c>
      <c r="Q40" s="15">
        <f t="shared" si="20"/>
        <v>101.42329526530432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21" ref="G41:O41">IF(SUM(G47,G53)=0,"- ",SUM(G47,G53))</f>
        <v>10659.3</v>
      </c>
      <c r="H41" s="11">
        <f t="shared" si="21"/>
        <v>8277</v>
      </c>
      <c r="I41" s="11">
        <f t="shared" si="21"/>
        <v>15119.8</v>
      </c>
      <c r="J41" s="11">
        <f t="shared" si="21"/>
        <v>13079.9</v>
      </c>
      <c r="K41" s="11">
        <f t="shared" si="21"/>
        <v>9811.5</v>
      </c>
      <c r="L41" s="11">
        <f t="shared" si="21"/>
        <v>10832.1</v>
      </c>
      <c r="M41" s="11">
        <f t="shared" si="21"/>
        <v>13058</v>
      </c>
      <c r="N41" s="11" t="str">
        <f t="shared" si="21"/>
        <v>- </v>
      </c>
      <c r="O41" s="11" t="str">
        <f t="shared" si="21"/>
        <v>- </v>
      </c>
      <c r="P41" s="13">
        <f>IF(SUM(D41:M41)=0,"- ",SUM(D41:M41))</f>
        <v>111317.9</v>
      </c>
      <c r="Q41" s="12">
        <f>IF(SUM(D41:I41)=0,"- ",SUM(D41:I41))</f>
        <v>64536.399999999994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22" ref="F42:O42">IF(SUM(F48,F54)=0,"- ",SUM(F48,F54))</f>
        <v>10462.6</v>
      </c>
      <c r="G42" s="13">
        <f t="shared" si="22"/>
        <v>12947.7</v>
      </c>
      <c r="H42" s="13">
        <f>IF(SUM(H48,H54)=0,"- ",SUM(H48,H54))</f>
        <v>11063.5</v>
      </c>
      <c r="I42" s="13">
        <f t="shared" si="22"/>
        <v>10625.1</v>
      </c>
      <c r="J42" s="13">
        <f t="shared" si="22"/>
        <v>10968</v>
      </c>
      <c r="K42" s="13">
        <f t="shared" si="22"/>
        <v>5630.4</v>
      </c>
      <c r="L42" s="13">
        <f t="shared" si="22"/>
        <v>9673.9</v>
      </c>
      <c r="M42" s="13">
        <f t="shared" si="22"/>
        <v>11906.6</v>
      </c>
      <c r="N42" s="13">
        <f t="shared" si="22"/>
        <v>11907.2</v>
      </c>
      <c r="O42" s="13">
        <f t="shared" si="22"/>
        <v>11668.9</v>
      </c>
      <c r="P42" s="13">
        <f>IF(SUM(D42:M42)=0,"- ",SUM(D42:M42))</f>
        <v>99754.4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 aca="true" t="shared" si="23" ref="E43:Q43">IF(AND(SUM(E41)=0,SUM(E42)&lt;&gt;0),"全減",IF(AND(SUM(E41)&lt;&gt;0,SUM(E42)=0),"全増",IF(AND(SUM(E41)=0,SUM(E42)=0),"- ",E41/E42*100)))</f>
        <v>123.8006024930011</v>
      </c>
      <c r="F43" s="15">
        <f t="shared" si="23"/>
        <v>117.32934452239405</v>
      </c>
      <c r="G43" s="15">
        <f t="shared" si="23"/>
        <v>82.32581848513635</v>
      </c>
      <c r="H43" s="15">
        <f t="shared" si="23"/>
        <v>74.81357617390518</v>
      </c>
      <c r="I43" s="15">
        <f t="shared" si="23"/>
        <v>142.30266068084063</v>
      </c>
      <c r="J43" s="15">
        <f t="shared" si="23"/>
        <v>119.25510576221737</v>
      </c>
      <c r="K43" s="15">
        <f t="shared" si="23"/>
        <v>174.25937766410914</v>
      </c>
      <c r="L43" s="15">
        <f t="shared" si="23"/>
        <v>111.97242063697166</v>
      </c>
      <c r="M43" s="15">
        <f t="shared" si="23"/>
        <v>109.67026691078897</v>
      </c>
      <c r="N43" s="18" t="s">
        <v>0</v>
      </c>
      <c r="O43" s="18" t="s">
        <v>0</v>
      </c>
      <c r="P43" s="15">
        <f t="shared" si="23"/>
        <v>111.59196987802042</v>
      </c>
      <c r="Q43" s="15">
        <f t="shared" si="23"/>
        <v>104.8085683429286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>
        <v>2338.3</v>
      </c>
      <c r="J44" s="12">
        <v>1804.6</v>
      </c>
      <c r="K44" s="12">
        <v>2013.1</v>
      </c>
      <c r="L44" s="12">
        <v>1867.1</v>
      </c>
      <c r="M44" s="12">
        <v>1821.7</v>
      </c>
      <c r="N44" s="12" t="s">
        <v>0</v>
      </c>
      <c r="O44" s="12" t="s">
        <v>0</v>
      </c>
      <c r="P44" s="13">
        <f>IF(SUM(D44:M44)=0,"- ",SUM(D44:M44))</f>
        <v>16683.3</v>
      </c>
      <c r="Q44" s="12">
        <f>IF(SUM(D44:I44)=0,"- ",SUM(D44:I44))</f>
        <v>9176.8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IF(SUM(D45:M45)=0,"- ",SUM(D45:M45))</f>
        <v>12322.399999999998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 aca="true" t="shared" si="24" ref="E46:Q46">IF(AND(SUM(E44)=0,SUM(E45)&lt;&gt;0),"全減",IF(AND(SUM(E44)&lt;&gt;0,SUM(E45)=0),"全増",IF(AND(SUM(E44)=0,SUM(E45)=0),"- ",E44/E45*100)))</f>
        <v>62.760710677996315</v>
      </c>
      <c r="F46" s="15">
        <f t="shared" si="24"/>
        <v>107.66990933756865</v>
      </c>
      <c r="G46" s="15">
        <f t="shared" si="24"/>
        <v>122.89311775647447</v>
      </c>
      <c r="H46" s="15">
        <f t="shared" si="24"/>
        <v>155.01453488372093</v>
      </c>
      <c r="I46" s="15">
        <f t="shared" si="24"/>
        <v>221.13675052014378</v>
      </c>
      <c r="J46" s="15">
        <f t="shared" si="24"/>
        <v>155.8376511226252</v>
      </c>
      <c r="K46" s="15">
        <f t="shared" si="24"/>
        <v>198.8639731304949</v>
      </c>
      <c r="L46" s="15">
        <f t="shared" si="24"/>
        <v>151.50113599480684</v>
      </c>
      <c r="M46" s="15">
        <f t="shared" si="24"/>
        <v>161.38377037562012</v>
      </c>
      <c r="N46" s="18" t="s">
        <v>0</v>
      </c>
      <c r="O46" s="18" t="s">
        <v>0</v>
      </c>
      <c r="P46" s="15">
        <f t="shared" si="24"/>
        <v>135.39002142439787</v>
      </c>
      <c r="Q46" s="15">
        <f t="shared" si="24"/>
        <v>117.7887022038532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>
        <v>626</v>
      </c>
      <c r="J47" s="12">
        <v>390</v>
      </c>
      <c r="K47" s="12">
        <v>673</v>
      </c>
      <c r="L47" s="12">
        <v>531</v>
      </c>
      <c r="M47" s="12">
        <v>325</v>
      </c>
      <c r="N47" s="12" t="s">
        <v>0</v>
      </c>
      <c r="O47" s="12" t="s">
        <v>0</v>
      </c>
      <c r="P47" s="13">
        <f>IF(SUM(D47:M47)=0,"- ",SUM(D47:M47))</f>
        <v>5791</v>
      </c>
      <c r="Q47" s="12">
        <f>IF(SUM(D47:I47)=0,"- ",SUM(D47:I47))</f>
        <v>3872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IF(SUM(D48:M48)=0,"- ",SUM(D48:M48))</f>
        <v>5909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 aca="true" t="shared" si="25" ref="E49:Q49">IF(AND(SUM(E47)=0,SUM(E48)&lt;&gt;0),"全減",IF(AND(SUM(E47)&lt;&gt;0,SUM(E48)=0),"全増",IF(AND(SUM(E47)=0,SUM(E48)=0),"- ",E47/E48*100)))</f>
        <v>148.95104895104896</v>
      </c>
      <c r="F49" s="15">
        <f t="shared" si="25"/>
        <v>153.44563552833077</v>
      </c>
      <c r="G49" s="15">
        <f t="shared" si="25"/>
        <v>105.33562822719449</v>
      </c>
      <c r="H49" s="15">
        <f t="shared" si="25"/>
        <v>94.94290375203916</v>
      </c>
      <c r="I49" s="15">
        <f t="shared" si="25"/>
        <v>91.78885630498533</v>
      </c>
      <c r="J49" s="15">
        <f t="shared" si="25"/>
        <v>65.54621848739495</v>
      </c>
      <c r="K49" s="15">
        <f t="shared" si="25"/>
        <v>109.60912052117264</v>
      </c>
      <c r="L49" s="15">
        <f t="shared" si="25"/>
        <v>67.90281329923273</v>
      </c>
      <c r="M49" s="15">
        <f t="shared" si="25"/>
        <v>58.34829443447038</v>
      </c>
      <c r="N49" s="18" t="s">
        <v>0</v>
      </c>
      <c r="O49" s="18" t="s">
        <v>0</v>
      </c>
      <c r="P49" s="15">
        <f t="shared" si="25"/>
        <v>98.00304620071077</v>
      </c>
      <c r="Q49" s="15">
        <f t="shared" si="25"/>
        <v>115.20380839036002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>
        <v>407</v>
      </c>
      <c r="J50" s="12">
        <v>667</v>
      </c>
      <c r="K50" s="12">
        <v>845</v>
      </c>
      <c r="L50" s="12">
        <v>984</v>
      </c>
      <c r="M50" s="12">
        <v>628</v>
      </c>
      <c r="N50" s="12" t="s">
        <v>0</v>
      </c>
      <c r="O50" s="12" t="s">
        <v>0</v>
      </c>
      <c r="P50" s="13">
        <f>IF(SUM(D50:M50)=0,"- ",SUM(D50:M50))</f>
        <v>7650.400000000001</v>
      </c>
      <c r="Q50" s="12">
        <f>IF(SUM(D50:I50)=0,"- ",SUM(D50:I50))</f>
        <v>4526.400000000001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IF(SUM(D51:M51)=0,"- ",SUM(D51:M51))</f>
        <v>9109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 aca="true" t="shared" si="26" ref="E52:Q52">IF(AND(SUM(E50)=0,SUM(E51)&lt;&gt;0),"全減",IF(AND(SUM(E50)&lt;&gt;0,SUM(E51)=0),"全増",IF(AND(SUM(E50)=0,SUM(E51)=0),"- ",E50/E51*100)))</f>
        <v>97.50584567420108</v>
      </c>
      <c r="F52" s="15">
        <f t="shared" si="26"/>
        <v>119.2680301399354</v>
      </c>
      <c r="G52" s="15">
        <f t="shared" si="26"/>
        <v>45.25455688246386</v>
      </c>
      <c r="H52" s="15">
        <f t="shared" si="26"/>
        <v>146.28742514970062</v>
      </c>
      <c r="I52" s="15">
        <f t="shared" si="26"/>
        <v>75.79143389199255</v>
      </c>
      <c r="J52" s="15">
        <f t="shared" si="26"/>
        <v>68.34016393442623</v>
      </c>
      <c r="K52" s="15">
        <f t="shared" si="26"/>
        <v>106.15577889447236</v>
      </c>
      <c r="L52" s="15">
        <f t="shared" si="26"/>
        <v>92.3943661971831</v>
      </c>
      <c r="M52" s="15">
        <f t="shared" si="26"/>
        <v>113.76811594202898</v>
      </c>
      <c r="N52" s="18" t="s">
        <v>0</v>
      </c>
      <c r="O52" s="18" t="s">
        <v>0</v>
      </c>
      <c r="P52" s="15">
        <f t="shared" si="26"/>
        <v>83.98726534196949</v>
      </c>
      <c r="Q52" s="15">
        <f t="shared" si="26"/>
        <v>79.13286713286715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>
        <v>14493.8</v>
      </c>
      <c r="J53" s="12">
        <v>12689.9</v>
      </c>
      <c r="K53" s="12">
        <v>9138.5</v>
      </c>
      <c r="L53" s="12">
        <v>10301.1</v>
      </c>
      <c r="M53" s="12">
        <v>12733</v>
      </c>
      <c r="N53" s="12" t="s">
        <v>0</v>
      </c>
      <c r="O53" s="12" t="s">
        <v>0</v>
      </c>
      <c r="P53" s="13">
        <f>IF(SUM(D53:M53)=0,"- ",SUM(D53:M53))</f>
        <v>105526.9</v>
      </c>
      <c r="Q53" s="12">
        <f>IF(SUM(D53:I53)=0,"- ",SUM(D53:I53))</f>
        <v>60664.399999999994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IF(SUM(D54:M54)=0,"- ",SUM(D54:M54))</f>
        <v>93845.4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 aca="true" t="shared" si="27" ref="E55:Q55">IF(AND(SUM(E53)=0,SUM(E54)&lt;&gt;0),"全減",IF(AND(SUM(E53)&lt;&gt;0,SUM(E54)=0),"全増",IF(AND(SUM(E53)=0,SUM(E54)=0),"- ",E53/E54*100)))</f>
        <v>122.59712446878521</v>
      </c>
      <c r="F55" s="15">
        <f t="shared" si="27"/>
        <v>114.92517533844398</v>
      </c>
      <c r="G55" s="15">
        <f t="shared" si="27"/>
        <v>81.24479448842456</v>
      </c>
      <c r="H55" s="15">
        <f t="shared" si="27"/>
        <v>73.63284053394574</v>
      </c>
      <c r="I55" s="15">
        <f t="shared" si="27"/>
        <v>145.76741660045658</v>
      </c>
      <c r="J55" s="15">
        <f t="shared" si="27"/>
        <v>122.33587197532054</v>
      </c>
      <c r="K55" s="15">
        <f t="shared" si="27"/>
        <v>182.17247428434735</v>
      </c>
      <c r="L55" s="15">
        <f t="shared" si="27"/>
        <v>115.84813144547286</v>
      </c>
      <c r="M55" s="15">
        <f t="shared" si="27"/>
        <v>112.1889758229365</v>
      </c>
      <c r="N55" s="18" t="s">
        <v>0</v>
      </c>
      <c r="O55" s="18" t="s">
        <v>0</v>
      </c>
      <c r="P55" s="15">
        <f t="shared" si="27"/>
        <v>112.44759998891793</v>
      </c>
      <c r="Q55" s="15">
        <f t="shared" si="27"/>
        <v>104.20840168686496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40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>
        <f t="shared" si="0"/>
        <v>225629.6</v>
      </c>
      <c r="J5" s="11">
        <f t="shared" si="0"/>
        <v>227113</v>
      </c>
      <c r="K5" s="11">
        <f t="shared" si="0"/>
        <v>214929.6</v>
      </c>
      <c r="L5" s="11">
        <f t="shared" si="0"/>
        <v>244421.7</v>
      </c>
      <c r="M5" s="11">
        <f t="shared" si="0"/>
        <v>248445.7</v>
      </c>
      <c r="N5" s="11">
        <f t="shared" si="0"/>
        <v>238161.05</v>
      </c>
      <c r="O5" s="11" t="str">
        <f t="shared" si="0"/>
        <v>- </v>
      </c>
      <c r="P5" s="13">
        <f>IF(SUM(D5:N5)=0,"- ",SUM(D5:N5))</f>
        <v>2463551.4</v>
      </c>
      <c r="Q5" s="12">
        <f>IF(SUM(D5:I5)=0,"- ",SUM(D5:I5))</f>
        <v>1290480.35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IF(SUM(D6:N6)=0,"- ",SUM(D6:N6))</f>
        <v>2456388.55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5">
        <f aca="true" t="shared" si="1" ref="F7:N7">IF(AND(SUM(F5)=0,SUM(F6)&lt;&gt;0),"全減",IF(AND(SUM(F5)&lt;&gt;0,SUM(F6)=0),"全増",IF(AND(SUM(F5)=0,SUM(F6)=0),"- ",F5/F6*100)))</f>
        <v>101.82656213620751</v>
      </c>
      <c r="G7" s="15">
        <f t="shared" si="1"/>
        <v>99.52755380526096</v>
      </c>
      <c r="H7" s="15">
        <f t="shared" si="1"/>
        <v>96.77694780246333</v>
      </c>
      <c r="I7" s="15">
        <f t="shared" si="1"/>
        <v>99.66852195423624</v>
      </c>
      <c r="J7" s="15">
        <f t="shared" si="1"/>
        <v>101.68707604826615</v>
      </c>
      <c r="K7" s="15">
        <f t="shared" si="1"/>
        <v>98.58310319252432</v>
      </c>
      <c r="L7" s="15">
        <f t="shared" si="1"/>
        <v>112.98672662505697</v>
      </c>
      <c r="M7" s="15">
        <f t="shared" si="1"/>
        <v>102.70875517893421</v>
      </c>
      <c r="N7" s="15">
        <f t="shared" si="1"/>
        <v>106.63728661778697</v>
      </c>
      <c r="O7" s="18" t="s">
        <v>0</v>
      </c>
      <c r="P7" s="15">
        <f>IF(AND(SUM(P5)=0,SUM(P6)&lt;&gt;0),"全減",IF(AND(SUM(P5)&lt;&gt;0,SUM(P6)=0),"全増",IF(AND(SUM(P5)=0,SUM(P6)=0),"- ",P5/P6*100)))</f>
        <v>100.29160085443323</v>
      </c>
      <c r="Q7" s="15">
        <f>IF(AND(SUM(Q5)=0,SUM(Q6)&lt;&gt;0),"全減",IF(AND(SUM(Q5)&lt;&gt;0,SUM(Q6)=0),"全増",IF(AND(SUM(Q5)=0,SUM(Q6)=0),"- ",Q5/Q6*100)))</f>
        <v>96.77638611223841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2" ref="F8:R9">IF(SUM(F17,F38)=0,"- ",SUM(F17,F38))</f>
        <v>119304.5</v>
      </c>
      <c r="G8" s="20">
        <f t="shared" si="2"/>
        <v>114531.3</v>
      </c>
      <c r="H8" s="20">
        <f t="shared" si="2"/>
        <v>100284.95</v>
      </c>
      <c r="I8" s="20">
        <f t="shared" si="2"/>
        <v>114588.8</v>
      </c>
      <c r="J8" s="20">
        <f t="shared" si="2"/>
        <v>110851.6</v>
      </c>
      <c r="K8" s="20">
        <f t="shared" si="2"/>
        <v>104142.1</v>
      </c>
      <c r="L8" s="20">
        <f t="shared" si="2"/>
        <v>122913.6</v>
      </c>
      <c r="M8" s="20">
        <f t="shared" si="2"/>
        <v>124681.2</v>
      </c>
      <c r="N8" s="20">
        <f t="shared" si="2"/>
        <v>119082</v>
      </c>
      <c r="O8" s="20" t="str">
        <f t="shared" si="2"/>
        <v>- </v>
      </c>
      <c r="P8" s="20">
        <f t="shared" si="2"/>
        <v>1228964.45</v>
      </c>
      <c r="Q8" s="20">
        <f t="shared" si="2"/>
        <v>647293.95</v>
      </c>
      <c r="R8" s="13" t="str">
        <f t="shared" si="2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2"/>
        <v>120350.1</v>
      </c>
      <c r="G9" s="20">
        <f t="shared" si="2"/>
        <v>115562.3</v>
      </c>
      <c r="H9" s="20">
        <f t="shared" si="2"/>
        <v>103680.45</v>
      </c>
      <c r="I9" s="20">
        <f t="shared" si="2"/>
        <v>113702.9</v>
      </c>
      <c r="J9" s="20">
        <f t="shared" si="2"/>
        <v>110664.5</v>
      </c>
      <c r="K9" s="20">
        <f t="shared" si="2"/>
        <v>110267.3</v>
      </c>
      <c r="L9" s="20">
        <f t="shared" si="2"/>
        <v>107375.4</v>
      </c>
      <c r="M9" s="20">
        <f t="shared" si="2"/>
        <v>124056.3</v>
      </c>
      <c r="N9" s="20">
        <f t="shared" si="2"/>
        <v>112421.3</v>
      </c>
      <c r="O9" s="20">
        <f t="shared" si="2"/>
        <v>117064.8</v>
      </c>
      <c r="P9" s="20">
        <f t="shared" si="2"/>
        <v>1232908.7</v>
      </c>
      <c r="Q9" s="20">
        <f t="shared" si="2"/>
        <v>668123.9</v>
      </c>
      <c r="R9" s="13">
        <f t="shared" si="2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5">
        <f aca="true" t="shared" si="3" ref="F10:N10">IF(AND(SUM(F8)=0,SUM(F9)&lt;&gt;0),"全減",IF(AND(SUM(F8)&lt;&gt;0,SUM(F9)=0),"全増",IF(AND(SUM(F8)=0,SUM(F9)=0),"- ",F8/F9*100)))</f>
        <v>99.1312013866212</v>
      </c>
      <c r="G10" s="15">
        <f t="shared" si="3"/>
        <v>99.1078405327689</v>
      </c>
      <c r="H10" s="15">
        <f t="shared" si="3"/>
        <v>96.72503350438775</v>
      </c>
      <c r="I10" s="15">
        <f t="shared" si="3"/>
        <v>100.77913580040617</v>
      </c>
      <c r="J10" s="15">
        <f t="shared" si="3"/>
        <v>100.16906957515734</v>
      </c>
      <c r="K10" s="15">
        <f t="shared" si="3"/>
        <v>94.44513468634854</v>
      </c>
      <c r="L10" s="15">
        <f t="shared" si="3"/>
        <v>114.47091233187491</v>
      </c>
      <c r="M10" s="15">
        <f t="shared" si="3"/>
        <v>100.50372290645457</v>
      </c>
      <c r="N10" s="15">
        <f t="shared" si="3"/>
        <v>105.92476692584056</v>
      </c>
      <c r="O10" s="18" t="s">
        <v>0</v>
      </c>
      <c r="P10" s="15">
        <f>IF(AND(SUM(P8)=0,SUM(P9)&lt;&gt;0),"全減",IF(AND(SUM(P8)&lt;&gt;0,SUM(P9)=0),"全増",IF(AND(SUM(P8)=0,SUM(P9)=0),"- ",P8/P9*100)))</f>
        <v>99.68008580035163</v>
      </c>
      <c r="Q10" s="15">
        <f>IF(AND(SUM(Q8)=0,SUM(Q9)&lt;&gt;0),"全減",IF(AND(SUM(Q8)&lt;&gt;0,SUM(Q9)=0),"全増",IF(AND(SUM(Q8)=0,SUM(Q9)=0),"- ",Q8/Q9*100)))</f>
        <v>96.88232227585331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4" ref="G11:R11">IF(SUM(G20,G41)=0,"- ",SUM(G20,G41))</f>
        <v>109383.8</v>
      </c>
      <c r="H11" s="20">
        <f t="shared" si="4"/>
        <v>101981</v>
      </c>
      <c r="I11" s="20">
        <f t="shared" si="4"/>
        <v>111040.8</v>
      </c>
      <c r="J11" s="20">
        <f t="shared" si="4"/>
        <v>116261.4</v>
      </c>
      <c r="K11" s="20">
        <f t="shared" si="4"/>
        <v>110787.5</v>
      </c>
      <c r="L11" s="20">
        <f t="shared" si="4"/>
        <v>121508.1</v>
      </c>
      <c r="M11" s="20">
        <f t="shared" si="4"/>
        <v>123764.5</v>
      </c>
      <c r="N11" s="20">
        <f t="shared" si="4"/>
        <v>119079.05</v>
      </c>
      <c r="O11" s="20" t="str">
        <f t="shared" si="4"/>
        <v>- </v>
      </c>
      <c r="P11" s="20">
        <f t="shared" si="4"/>
        <v>1234586.95</v>
      </c>
      <c r="Q11" s="20">
        <f t="shared" si="4"/>
        <v>643186.4</v>
      </c>
      <c r="R11" s="13" t="str">
        <f t="shared" si="4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5" ref="F12:R12">IF(SUM(F21,F42)=0,"- ",SUM(F21,F42))</f>
        <v>116091.35</v>
      </c>
      <c r="G12" s="20">
        <f t="shared" si="5"/>
        <v>109415.7</v>
      </c>
      <c r="H12" s="20">
        <f t="shared" si="5"/>
        <v>105321.75</v>
      </c>
      <c r="I12" s="20">
        <f t="shared" si="5"/>
        <v>112677.1</v>
      </c>
      <c r="J12" s="20">
        <f t="shared" si="5"/>
        <v>112680.5</v>
      </c>
      <c r="K12" s="20">
        <f t="shared" si="5"/>
        <v>107751.4</v>
      </c>
      <c r="L12" s="20">
        <f t="shared" si="5"/>
        <v>108952.4</v>
      </c>
      <c r="M12" s="20">
        <f t="shared" si="5"/>
        <v>117837.1</v>
      </c>
      <c r="N12" s="20">
        <f t="shared" si="5"/>
        <v>110916.2</v>
      </c>
      <c r="O12" s="20">
        <f t="shared" si="5"/>
        <v>106773.4</v>
      </c>
      <c r="P12" s="20">
        <f t="shared" si="5"/>
        <v>1223479.85</v>
      </c>
      <c r="Q12" s="20">
        <f t="shared" si="5"/>
        <v>665342.25</v>
      </c>
      <c r="R12" s="13">
        <f t="shared" si="5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5">
        <f aca="true" t="shared" si="6" ref="F13:N13">IF(AND(SUM(F11)=0,SUM(F12)&lt;&gt;0),"全減",IF(AND(SUM(F11)&lt;&gt;0,SUM(F12)=0),"全増",IF(AND(SUM(F11)=0,SUM(F12)=0),"- ",F11/F12*100)))</f>
        <v>104.62080077456244</v>
      </c>
      <c r="G13" s="15">
        <f t="shared" si="6"/>
        <v>99.97084513465619</v>
      </c>
      <c r="H13" s="15">
        <f t="shared" si="6"/>
        <v>96.82805308495159</v>
      </c>
      <c r="I13" s="15">
        <f t="shared" si="6"/>
        <v>98.54779720102842</v>
      </c>
      <c r="J13" s="15">
        <f t="shared" si="6"/>
        <v>103.17792342064509</v>
      </c>
      <c r="K13" s="15">
        <f t="shared" si="6"/>
        <v>102.81768960774525</v>
      </c>
      <c r="L13" s="15">
        <f t="shared" si="6"/>
        <v>111.52402333496096</v>
      </c>
      <c r="M13" s="15">
        <f t="shared" si="6"/>
        <v>105.03016452373657</v>
      </c>
      <c r="N13" s="15">
        <f t="shared" si="6"/>
        <v>107.35947499102927</v>
      </c>
      <c r="O13" s="18" t="s">
        <v>0</v>
      </c>
      <c r="P13" s="15">
        <f>IF(AND(SUM(P11)=0,SUM(P12)&lt;&gt;0),"全減",IF(AND(SUM(P11)&lt;&gt;0,SUM(P12)=0),"全増",IF(AND(SUM(P11)=0,SUM(P12)=0),"- ",P11/P12*100)))</f>
        <v>100.90782860052823</v>
      </c>
      <c r="Q13" s="15">
        <f>IF(AND(SUM(Q11)=0,SUM(Q12)&lt;&gt;0),"全減",IF(AND(SUM(Q11)&lt;&gt;0,SUM(Q12)=0),"全増",IF(AND(SUM(Q11)=0,SUM(Q12)=0),"- ",Q11/Q12*100)))</f>
        <v>96.67000705276119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7" ref="F14:O15">IF(SUM(F17,F20)=0,"- ",SUM(F17,F20))</f>
        <v>225749.5</v>
      </c>
      <c r="G14" s="11">
        <f t="shared" si="7"/>
        <v>210818</v>
      </c>
      <c r="H14" s="11">
        <f t="shared" si="7"/>
        <v>192007.25</v>
      </c>
      <c r="I14" s="11">
        <f t="shared" si="7"/>
        <v>207764.5</v>
      </c>
      <c r="J14" s="11">
        <f t="shared" si="7"/>
        <v>211561.5</v>
      </c>
      <c r="K14" s="11">
        <f t="shared" si="7"/>
        <v>202260</v>
      </c>
      <c r="L14" s="11">
        <f t="shared" si="7"/>
        <v>230738.5</v>
      </c>
      <c r="M14" s="11">
        <f t="shared" si="7"/>
        <v>232938</v>
      </c>
      <c r="N14" s="11">
        <f t="shared" si="7"/>
        <v>223702.25</v>
      </c>
      <c r="O14" s="11" t="str">
        <f t="shared" si="7"/>
        <v>- </v>
      </c>
      <c r="P14" s="13">
        <f>IF(SUM(D14:N14)=0,"- ",SUM(D14:N14))</f>
        <v>2313441</v>
      </c>
      <c r="Q14" s="12">
        <f>IF(SUM(D14:I14)=0,"- ",SUM(D14:I14))</f>
        <v>1212240.75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>IF(SUM(F18,F21)=0,"- ",SUM(F18,F21))</f>
        <v>223538.75</v>
      </c>
      <c r="G15" s="13">
        <f t="shared" si="7"/>
        <v>209041.5</v>
      </c>
      <c r="H15" s="13">
        <f t="shared" si="7"/>
        <v>196641.5</v>
      </c>
      <c r="I15" s="13">
        <f t="shared" si="7"/>
        <v>214160.5</v>
      </c>
      <c r="J15" s="13">
        <f t="shared" si="7"/>
        <v>210243</v>
      </c>
      <c r="K15" s="13">
        <f t="shared" si="7"/>
        <v>210580</v>
      </c>
      <c r="L15" s="13">
        <f t="shared" si="7"/>
        <v>204356.5</v>
      </c>
      <c r="M15" s="13">
        <f t="shared" si="7"/>
        <v>228306</v>
      </c>
      <c r="N15" s="13">
        <f t="shared" si="7"/>
        <v>209695</v>
      </c>
      <c r="O15" s="13">
        <f t="shared" si="7"/>
        <v>209773.5</v>
      </c>
      <c r="P15" s="13">
        <f>IF(SUM(D15:N15)=0,"- ",SUM(D15:N15))</f>
        <v>2321560.25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 aca="true" t="shared" si="8" ref="E16:Q16">IF(AND(SUM(E14)=0,SUM(E15)&lt;&gt;0),"全減",IF(AND(SUM(E14)&lt;&gt;0,SUM(E15)=0),"全増",IF(AND(SUM(E14)=0,SUM(E15)=0),"- ",E14/E15*100)))</f>
        <v>95.56540271623302</v>
      </c>
      <c r="F16" s="15">
        <f t="shared" si="8"/>
        <v>100.98897842096729</v>
      </c>
      <c r="G16" s="15">
        <f t="shared" si="8"/>
        <v>100.84983125360276</v>
      </c>
      <c r="H16" s="15">
        <f t="shared" si="8"/>
        <v>97.64330011721839</v>
      </c>
      <c r="I16" s="15">
        <f t="shared" si="8"/>
        <v>97.01345486212443</v>
      </c>
      <c r="J16" s="15">
        <f t="shared" si="8"/>
        <v>100.6271314621652</v>
      </c>
      <c r="K16" s="15">
        <f t="shared" si="8"/>
        <v>96.04900750308671</v>
      </c>
      <c r="L16" s="15">
        <f t="shared" si="8"/>
        <v>112.90979244604404</v>
      </c>
      <c r="M16" s="15">
        <f t="shared" si="8"/>
        <v>102.02885600904051</v>
      </c>
      <c r="N16" s="15">
        <f t="shared" si="8"/>
        <v>106.67982069195736</v>
      </c>
      <c r="O16" s="18" t="s">
        <v>0</v>
      </c>
      <c r="P16" s="15">
        <f t="shared" si="8"/>
        <v>99.65026753020948</v>
      </c>
      <c r="Q16" s="15">
        <f t="shared" si="8"/>
        <v>96.33345975251112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 aca="true" t="shared" si="9" ref="E17:O18">IF(SUM(E23,E29)=0,"- ",SUM(E23,E29))</f>
        <v>105787.5</v>
      </c>
      <c r="F17" s="13">
        <f t="shared" si="9"/>
        <v>116569.5</v>
      </c>
      <c r="G17" s="13">
        <f t="shared" si="9"/>
        <v>112093.5</v>
      </c>
      <c r="H17" s="13">
        <f t="shared" si="9"/>
        <v>98303.25</v>
      </c>
      <c r="I17" s="13">
        <f t="shared" si="9"/>
        <v>111843.5</v>
      </c>
      <c r="J17" s="13">
        <f t="shared" si="9"/>
        <v>108380</v>
      </c>
      <c r="K17" s="13">
        <f t="shared" si="9"/>
        <v>101284</v>
      </c>
      <c r="L17" s="13">
        <f t="shared" si="9"/>
        <v>120062.5</v>
      </c>
      <c r="M17" s="13">
        <f t="shared" si="9"/>
        <v>122231.5</v>
      </c>
      <c r="N17" s="13">
        <f t="shared" si="9"/>
        <v>116850.5</v>
      </c>
      <c r="O17" s="13" t="str">
        <f t="shared" si="9"/>
        <v>- </v>
      </c>
      <c r="P17" s="13">
        <f>IF(SUM(D17:N17)=0,"- ",SUM(D17:N17))</f>
        <v>1202399.25</v>
      </c>
      <c r="Q17" s="12">
        <f>IF(SUM(D17:I17)=0,"- ",SUM(D17:I17))</f>
        <v>633590.75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9"/>
        <v>105114.25</v>
      </c>
      <c r="F18" s="13">
        <f t="shared" si="9"/>
        <v>117910</v>
      </c>
      <c r="G18" s="13">
        <f t="shared" si="9"/>
        <v>112573.5</v>
      </c>
      <c r="H18" s="13">
        <f t="shared" si="9"/>
        <v>102383.25</v>
      </c>
      <c r="I18" s="13">
        <f t="shared" si="9"/>
        <v>112108.5</v>
      </c>
      <c r="J18" s="13">
        <f t="shared" si="9"/>
        <v>108530.5</v>
      </c>
      <c r="K18" s="13">
        <f t="shared" si="9"/>
        <v>108459</v>
      </c>
      <c r="L18" s="13">
        <f t="shared" si="9"/>
        <v>105078</v>
      </c>
      <c r="M18" s="13">
        <f t="shared" si="9"/>
        <v>122375.5</v>
      </c>
      <c r="N18" s="13">
        <f t="shared" si="9"/>
        <v>110686</v>
      </c>
      <c r="O18" s="13">
        <f t="shared" si="9"/>
        <v>114669</v>
      </c>
      <c r="P18" s="13">
        <f>IF(SUM(D18:N18)=0,"- ",SUM(D18:N18))</f>
        <v>1209742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 aca="true" t="shared" si="10" ref="E19:Q19">IF(AND(SUM(E17)=0,SUM(E18)&lt;&gt;0),"全減",IF(AND(SUM(E17)&lt;&gt;0,SUM(E18)=0),"全増",IF(AND(SUM(E17)=0,SUM(E18)=0),"- ",E17/E18*100)))</f>
        <v>100.64049355819978</v>
      </c>
      <c r="F19" s="15">
        <f t="shared" si="10"/>
        <v>98.8631159358833</v>
      </c>
      <c r="G19" s="15">
        <f t="shared" si="10"/>
        <v>99.5736119068875</v>
      </c>
      <c r="H19" s="15">
        <f t="shared" si="10"/>
        <v>96.0149731523467</v>
      </c>
      <c r="I19" s="15">
        <f t="shared" si="10"/>
        <v>99.76362184847714</v>
      </c>
      <c r="J19" s="15">
        <f t="shared" si="10"/>
        <v>99.8613293037441</v>
      </c>
      <c r="K19" s="15">
        <f t="shared" si="10"/>
        <v>93.38459694446749</v>
      </c>
      <c r="L19" s="15">
        <f t="shared" si="10"/>
        <v>114.26035897143075</v>
      </c>
      <c r="M19" s="15">
        <f t="shared" si="10"/>
        <v>99.8823293878268</v>
      </c>
      <c r="N19" s="15">
        <f t="shared" si="10"/>
        <v>105.56935836510488</v>
      </c>
      <c r="O19" s="18" t="s">
        <v>0</v>
      </c>
      <c r="P19" s="15">
        <f t="shared" si="10"/>
        <v>99.39303173734565</v>
      </c>
      <c r="Q19" s="15">
        <f t="shared" si="10"/>
        <v>96.78859875987797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11" ref="E20:O21">IF(SUM(E26,E32)=0,"- ",SUM(E26,E32))</f>
        <v>85344.5</v>
      </c>
      <c r="F20" s="11">
        <f t="shared" si="11"/>
        <v>109180</v>
      </c>
      <c r="G20" s="11">
        <f t="shared" si="11"/>
        <v>98724.5</v>
      </c>
      <c r="H20" s="11">
        <f t="shared" si="11"/>
        <v>93704</v>
      </c>
      <c r="I20" s="11">
        <f t="shared" si="11"/>
        <v>95921</v>
      </c>
      <c r="J20" s="11">
        <f t="shared" si="11"/>
        <v>103181.5</v>
      </c>
      <c r="K20" s="11">
        <f t="shared" si="11"/>
        <v>100976</v>
      </c>
      <c r="L20" s="11">
        <f t="shared" si="11"/>
        <v>110676</v>
      </c>
      <c r="M20" s="11">
        <f t="shared" si="11"/>
        <v>110706.5</v>
      </c>
      <c r="N20" s="11">
        <f t="shared" si="11"/>
        <v>106851.75</v>
      </c>
      <c r="O20" s="11" t="str">
        <f t="shared" si="11"/>
        <v>- </v>
      </c>
      <c r="P20" s="13">
        <f>IF(SUM(D20:N20)=0,"- ",SUM(D20:N20))</f>
        <v>1111041.75</v>
      </c>
      <c r="Q20" s="12">
        <f>IF(SUM(D20:I20)=0,"- ",SUM(D20:I20))</f>
        <v>578650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11"/>
        <v>105628.75</v>
      </c>
      <c r="G21" s="13">
        <f t="shared" si="11"/>
        <v>96468</v>
      </c>
      <c r="H21" s="13">
        <f t="shared" si="11"/>
        <v>94258.25</v>
      </c>
      <c r="I21" s="13">
        <f t="shared" si="11"/>
        <v>102052</v>
      </c>
      <c r="J21" s="13">
        <f t="shared" si="11"/>
        <v>101712.5</v>
      </c>
      <c r="K21" s="13">
        <f t="shared" si="11"/>
        <v>102121</v>
      </c>
      <c r="L21" s="13">
        <f t="shared" si="11"/>
        <v>99278.5</v>
      </c>
      <c r="M21" s="13">
        <f t="shared" si="11"/>
        <v>105930.5</v>
      </c>
      <c r="N21" s="13">
        <f t="shared" si="11"/>
        <v>99009</v>
      </c>
      <c r="O21" s="13">
        <f t="shared" si="11"/>
        <v>95104.5</v>
      </c>
      <c r="P21" s="13">
        <f>IF(SUM(D21:N21)=0,"- ",SUM(D21:N21))</f>
        <v>1111818.25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 aca="true" t="shared" si="12" ref="E22:Q22">IF(AND(SUM(E20)=0,SUM(E21)&lt;&gt;0),"全減",IF(AND(SUM(E20)&lt;&gt;0,SUM(E21)=0),"全増",IF(AND(SUM(E20)=0,SUM(E21)=0),"- ",E20/E21*100)))</f>
        <v>89.9433009790593</v>
      </c>
      <c r="F22" s="15">
        <f t="shared" si="12"/>
        <v>103.36201081618404</v>
      </c>
      <c r="G22" s="15">
        <f t="shared" si="12"/>
        <v>102.33911763486336</v>
      </c>
      <c r="H22" s="15">
        <f t="shared" si="12"/>
        <v>99.41198781008559</v>
      </c>
      <c r="I22" s="15">
        <f t="shared" si="12"/>
        <v>93.99227844628228</v>
      </c>
      <c r="J22" s="15">
        <f t="shared" si="12"/>
        <v>101.44426692884356</v>
      </c>
      <c r="K22" s="15">
        <f t="shared" si="12"/>
        <v>98.87878105384789</v>
      </c>
      <c r="L22" s="15">
        <f t="shared" si="12"/>
        <v>111.48033058517201</v>
      </c>
      <c r="M22" s="15">
        <f t="shared" si="12"/>
        <v>104.5086164985533</v>
      </c>
      <c r="N22" s="15">
        <f t="shared" si="12"/>
        <v>107.92124958337122</v>
      </c>
      <c r="O22" s="18" t="s">
        <v>0</v>
      </c>
      <c r="P22" s="15">
        <f t="shared" si="12"/>
        <v>99.93015944827313</v>
      </c>
      <c r="Q22" s="15">
        <f t="shared" si="12"/>
        <v>95.83999118865026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>
        <v>91479.5</v>
      </c>
      <c r="J23" s="12">
        <v>87627</v>
      </c>
      <c r="K23" s="12">
        <v>80810</v>
      </c>
      <c r="L23" s="12">
        <v>93413.5</v>
      </c>
      <c r="M23" s="12">
        <v>96628.5</v>
      </c>
      <c r="N23" s="12">
        <v>93424.5</v>
      </c>
      <c r="O23" s="12" t="s">
        <v>0</v>
      </c>
      <c r="P23" s="13">
        <f>IF(SUM(D23:N23)=0,"- ",SUM(D23:N23))</f>
        <v>946999</v>
      </c>
      <c r="Q23" s="12">
        <f>IF(SUM(D23:I23)=0,"- ",SUM(D23:I23))</f>
        <v>495095.5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IF(SUM(D24:N24)=0,"- ",SUM(D24:N24))</f>
        <v>928597.5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 aca="true" t="shared" si="13" ref="E25:Q25">IF(AND(SUM(E23)=0,SUM(E24)&lt;&gt;0),"全減",IF(AND(SUM(E23)&lt;&gt;0,SUM(E24)=0),"全増",IF(AND(SUM(E23)=0,SUM(E24)=0),"- ",E23/E24*100)))</f>
        <v>101.90511115653294</v>
      </c>
      <c r="F25" s="15">
        <f t="shared" si="13"/>
        <v>96.87375317611978</v>
      </c>
      <c r="G25" s="15">
        <f t="shared" si="13"/>
        <v>96.28281593608975</v>
      </c>
      <c r="H25" s="15">
        <f t="shared" si="13"/>
        <v>94.94685573679004</v>
      </c>
      <c r="I25" s="15">
        <f t="shared" si="13"/>
        <v>106.29796826614144</v>
      </c>
      <c r="J25" s="15">
        <f t="shared" si="13"/>
        <v>105.47367280737126</v>
      </c>
      <c r="K25" s="15">
        <f t="shared" si="13"/>
        <v>105.17479240961032</v>
      </c>
      <c r="L25" s="15">
        <f t="shared" si="13"/>
        <v>114.58967124631991</v>
      </c>
      <c r="M25" s="15">
        <f t="shared" si="13"/>
        <v>103.0775467099052</v>
      </c>
      <c r="N25" s="15">
        <f t="shared" si="13"/>
        <v>110.80675577906136</v>
      </c>
      <c r="O25" s="18" t="s">
        <v>0</v>
      </c>
      <c r="P25" s="15">
        <f t="shared" si="13"/>
        <v>101.9816443615237</v>
      </c>
      <c r="Q25" s="15">
        <f t="shared" si="13"/>
        <v>97.2477325515731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>
        <v>86397</v>
      </c>
      <c r="J26" s="12">
        <v>90945.5</v>
      </c>
      <c r="K26" s="12">
        <v>88789</v>
      </c>
      <c r="L26" s="12">
        <v>96147</v>
      </c>
      <c r="M26" s="12">
        <v>95992.5</v>
      </c>
      <c r="N26" s="12">
        <v>94087.5</v>
      </c>
      <c r="O26" s="12" t="s">
        <v>0</v>
      </c>
      <c r="P26" s="13">
        <f>IF(SUM(D26:N26)=0,"- ",SUM(D26:N26))</f>
        <v>992444.5</v>
      </c>
      <c r="Q26" s="12">
        <f>IF(SUM(D26:I26)=0,"- ",SUM(D26:I26))</f>
        <v>526483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IF(SUM(D27:N27)=0,"- ",SUM(D27:N27))</f>
        <v>1049176.25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 aca="true" t="shared" si="14" ref="E28:Q28">IF(AND(SUM(E26)=0,SUM(E27)&lt;&gt;0),"全減",IF(AND(SUM(E26)&lt;&gt;0,SUM(E27)=0),"全増",IF(AND(SUM(E26)=0,SUM(E27)=0),"- ",E26/E27*100)))</f>
        <v>90.81734719394134</v>
      </c>
      <c r="F28" s="15">
        <f t="shared" si="14"/>
        <v>99.02764020383978</v>
      </c>
      <c r="G28" s="15">
        <f t="shared" si="14"/>
        <v>96.70477508346512</v>
      </c>
      <c r="H28" s="15">
        <f t="shared" si="14"/>
        <v>94.52191208033841</v>
      </c>
      <c r="I28" s="15">
        <f t="shared" si="14"/>
        <v>89.31768841104105</v>
      </c>
      <c r="J28" s="15">
        <f t="shared" si="14"/>
        <v>92.81147469881978</v>
      </c>
      <c r="K28" s="15">
        <f t="shared" si="14"/>
        <v>90.1493537480582</v>
      </c>
      <c r="L28" s="15">
        <f t="shared" si="14"/>
        <v>102.16611676947353</v>
      </c>
      <c r="M28" s="15">
        <f t="shared" si="14"/>
        <v>95.02937726145515</v>
      </c>
      <c r="N28" s="15">
        <f t="shared" si="14"/>
        <v>101.6953274462543</v>
      </c>
      <c r="O28" s="18" t="s">
        <v>0</v>
      </c>
      <c r="P28" s="15">
        <f t="shared" si="14"/>
        <v>94.5927340616031</v>
      </c>
      <c r="Q28" s="15">
        <f t="shared" si="14"/>
        <v>93.17380306952556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>
        <v>20364</v>
      </c>
      <c r="J29" s="12">
        <v>20753</v>
      </c>
      <c r="K29" s="12">
        <v>20474</v>
      </c>
      <c r="L29" s="12">
        <v>26649</v>
      </c>
      <c r="M29" s="12">
        <v>25603</v>
      </c>
      <c r="N29" s="12">
        <v>23426</v>
      </c>
      <c r="O29" s="12" t="s">
        <v>0</v>
      </c>
      <c r="P29" s="13">
        <f>IF(SUM(D29:N29)=0,"- ",SUM(D29:N29))</f>
        <v>255400.25</v>
      </c>
      <c r="Q29" s="12">
        <f>IF(SUM(D29:I29)=0,"- ",SUM(D29:I29))</f>
        <v>138495.25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IF(SUM(D30:N30)=0,"- ",SUM(D30:N30))</f>
        <v>281144.5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 aca="true" t="shared" si="15" ref="E31:Q31">IF(AND(SUM(E29)=0,SUM(E30)&lt;&gt;0),"全減",IF(AND(SUM(E29)&lt;&gt;0,SUM(E30)=0),"全増",IF(AND(SUM(E29)=0,SUM(E30)=0),"- ",E29/E30*100)))</f>
        <v>95.84724231825277</v>
      </c>
      <c r="F31" s="15">
        <f t="shared" si="15"/>
        <v>107.22163402152816</v>
      </c>
      <c r="G31" s="15">
        <f t="shared" si="15"/>
        <v>113.96992122224874</v>
      </c>
      <c r="H31" s="15">
        <f t="shared" si="15"/>
        <v>99.59220517177295</v>
      </c>
      <c r="I31" s="15">
        <f t="shared" si="15"/>
        <v>78.17574571000806</v>
      </c>
      <c r="J31" s="15">
        <f t="shared" si="15"/>
        <v>81.54100035362069</v>
      </c>
      <c r="K31" s="15">
        <f t="shared" si="15"/>
        <v>64.7399209486166</v>
      </c>
      <c r="L31" s="15">
        <f t="shared" si="15"/>
        <v>113.12080821801511</v>
      </c>
      <c r="M31" s="15">
        <f t="shared" si="15"/>
        <v>89.42092763341716</v>
      </c>
      <c r="N31" s="15">
        <f t="shared" si="15"/>
        <v>88.82569294354074</v>
      </c>
      <c r="O31" s="18" t="s">
        <v>0</v>
      </c>
      <c r="P31" s="15">
        <f t="shared" si="15"/>
        <v>90.84305401670672</v>
      </c>
      <c r="Q31" s="15">
        <f t="shared" si="15"/>
        <v>95.18214088127253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>
        <v>9524</v>
      </c>
      <c r="J32" s="12">
        <v>12236</v>
      </c>
      <c r="K32" s="12">
        <v>12187</v>
      </c>
      <c r="L32" s="12">
        <v>14529</v>
      </c>
      <c r="M32" s="12">
        <v>14714</v>
      </c>
      <c r="N32" s="12">
        <v>12764.25</v>
      </c>
      <c r="O32" s="12" t="s">
        <v>0</v>
      </c>
      <c r="P32" s="13">
        <f>IF(SUM(D32:N32)=0,"- ",SUM(D32:N32))</f>
        <v>118597.25</v>
      </c>
      <c r="Q32" s="12">
        <f>IF(SUM(D32:I32)=0,"- ",SUM(D32:I32))</f>
        <v>52167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IF(SUM(D33:N33)=0,"- ",SUM(D33:N33))</f>
        <v>62642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 aca="true" t="shared" si="16" ref="E34:Q34">IF(AND(SUM(E32)=0,SUM(E33)&lt;&gt;0),"全減",IF(AND(SUM(E32)&lt;&gt;0,SUM(E33)=0),"全増",IF(AND(SUM(E32)=0,SUM(E33)=0),"- ",E32/E33*100)))</f>
        <v>83.21415474880821</v>
      </c>
      <c r="F34" s="15">
        <f t="shared" si="16"/>
        <v>156.58788031179282</v>
      </c>
      <c r="G34" s="15">
        <f t="shared" si="16"/>
        <v>197.13599408721362</v>
      </c>
      <c r="H34" s="15">
        <f t="shared" si="16"/>
        <v>311.63447951012716</v>
      </c>
      <c r="I34" s="15">
        <f t="shared" si="16"/>
        <v>178.95527996993613</v>
      </c>
      <c r="J34" s="15">
        <f t="shared" si="16"/>
        <v>328.6596830513027</v>
      </c>
      <c r="K34" s="15">
        <f t="shared" si="16"/>
        <v>335.73002754820936</v>
      </c>
      <c r="L34" s="15">
        <f t="shared" si="16"/>
        <v>281.02514506769825</v>
      </c>
      <c r="M34" s="15">
        <f t="shared" si="16"/>
        <v>299.2475086434818</v>
      </c>
      <c r="N34" s="15">
        <f t="shared" si="16"/>
        <v>196.67565485362096</v>
      </c>
      <c r="O34" s="18" t="s">
        <v>0</v>
      </c>
      <c r="P34" s="15">
        <f t="shared" si="16"/>
        <v>189.32545257175695</v>
      </c>
      <c r="Q34" s="15">
        <f t="shared" si="16"/>
        <v>134.756664600124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17" ref="F35:O36">IF(SUM(F38,F41)=0,"- ",SUM(F38,F41))</f>
        <v>15010.7</v>
      </c>
      <c r="G35" s="11">
        <f t="shared" si="17"/>
        <v>13097.099999999999</v>
      </c>
      <c r="H35" s="11">
        <f t="shared" si="17"/>
        <v>10258.7</v>
      </c>
      <c r="I35" s="11">
        <f t="shared" si="17"/>
        <v>17865.1</v>
      </c>
      <c r="J35" s="11">
        <f t="shared" si="17"/>
        <v>15551.5</v>
      </c>
      <c r="K35" s="11">
        <f t="shared" si="17"/>
        <v>12669.6</v>
      </c>
      <c r="L35" s="11">
        <f t="shared" si="17"/>
        <v>13683.2</v>
      </c>
      <c r="M35" s="11">
        <f t="shared" si="17"/>
        <v>15507.7</v>
      </c>
      <c r="N35" s="11">
        <f t="shared" si="17"/>
        <v>14458.8</v>
      </c>
      <c r="O35" s="11" t="str">
        <f t="shared" si="17"/>
        <v>- </v>
      </c>
      <c r="P35" s="13">
        <f>IF(SUM(D35:N35)=0,"- ",SUM(D35:N35))</f>
        <v>150110.4</v>
      </c>
      <c r="Q35" s="12">
        <f>IF(SUM(D35:I35)=0,"- ",SUM(D35:I35))</f>
        <v>78239.6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17"/>
        <v>12902.7</v>
      </c>
      <c r="G36" s="13">
        <f t="shared" si="17"/>
        <v>15936.5</v>
      </c>
      <c r="H36" s="13">
        <f t="shared" si="17"/>
        <v>12360.7</v>
      </c>
      <c r="I36" s="13">
        <f t="shared" si="17"/>
        <v>12219.5</v>
      </c>
      <c r="J36" s="13">
        <f t="shared" si="17"/>
        <v>13102</v>
      </c>
      <c r="K36" s="13">
        <f t="shared" si="17"/>
        <v>7438.7</v>
      </c>
      <c r="L36" s="13">
        <f t="shared" si="17"/>
        <v>11971.3</v>
      </c>
      <c r="M36" s="13">
        <f t="shared" si="17"/>
        <v>13587.4</v>
      </c>
      <c r="N36" s="13">
        <f t="shared" si="17"/>
        <v>13642.5</v>
      </c>
      <c r="O36" s="13">
        <f t="shared" si="17"/>
        <v>14064.7</v>
      </c>
      <c r="P36" s="13">
        <f>IF(SUM(D36:N36)=0,"- ",SUM(D36:N36))</f>
        <v>134828.3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 aca="true" t="shared" si="18" ref="E37:Q37">IF(AND(SUM(E35)=0,SUM(E36)&lt;&gt;0),"全減",IF(AND(SUM(E35)&lt;&gt;0,SUM(E36)=0),"全増",IF(AND(SUM(E35)=0,SUM(E36)=0),"- ",E35/E36*100)))</f>
        <v>112.7603113218233</v>
      </c>
      <c r="F37" s="15">
        <f t="shared" si="18"/>
        <v>116.33766575987971</v>
      </c>
      <c r="G37" s="15">
        <f t="shared" si="18"/>
        <v>82.18303893577635</v>
      </c>
      <c r="H37" s="15">
        <f t="shared" si="18"/>
        <v>82.99449060328298</v>
      </c>
      <c r="I37" s="15">
        <f t="shared" si="18"/>
        <v>146.20156307541222</v>
      </c>
      <c r="J37" s="15">
        <f t="shared" si="18"/>
        <v>118.69561898946725</v>
      </c>
      <c r="K37" s="15">
        <f t="shared" si="18"/>
        <v>170.32008281016846</v>
      </c>
      <c r="L37" s="15">
        <f t="shared" si="18"/>
        <v>114.30003424857786</v>
      </c>
      <c r="M37" s="15">
        <f t="shared" si="18"/>
        <v>114.13294670061971</v>
      </c>
      <c r="N37" s="15">
        <f t="shared" si="18"/>
        <v>105.98350742166025</v>
      </c>
      <c r="O37" s="18" t="s">
        <v>0</v>
      </c>
      <c r="P37" s="15">
        <f t="shared" si="18"/>
        <v>111.33448986599994</v>
      </c>
      <c r="Q37" s="15">
        <f t="shared" si="18"/>
        <v>104.19942892454561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19" ref="F38:O39">IF(SUM(F44,F50)=0,"- ",SUM(F44,F50))</f>
        <v>2735</v>
      </c>
      <c r="G38" s="11">
        <f t="shared" si="19"/>
        <v>2437.8</v>
      </c>
      <c r="H38" s="11">
        <f t="shared" si="19"/>
        <v>1981.6999999999998</v>
      </c>
      <c r="I38" s="11">
        <f t="shared" si="19"/>
        <v>2745.3</v>
      </c>
      <c r="J38" s="11">
        <f t="shared" si="19"/>
        <v>2471.6</v>
      </c>
      <c r="K38" s="11">
        <f t="shared" si="19"/>
        <v>2858.1</v>
      </c>
      <c r="L38" s="11">
        <f t="shared" si="19"/>
        <v>2851.1</v>
      </c>
      <c r="M38" s="11">
        <f t="shared" si="19"/>
        <v>2449.7</v>
      </c>
      <c r="N38" s="11">
        <f t="shared" si="19"/>
        <v>2231.5</v>
      </c>
      <c r="O38" s="11" t="str">
        <f t="shared" si="19"/>
        <v>- </v>
      </c>
      <c r="P38" s="13">
        <f>IF(SUM(D38:N38)=0,"- ",SUM(D38:N38))</f>
        <v>26565.2</v>
      </c>
      <c r="Q38" s="12">
        <f>IF(SUM(D38:I38)=0,"- ",SUM(D38:I38))</f>
        <v>13703.2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19"/>
        <v>2440.1</v>
      </c>
      <c r="G39" s="13">
        <f t="shared" si="19"/>
        <v>2988.8</v>
      </c>
      <c r="H39" s="13">
        <f t="shared" si="19"/>
        <v>1297.2</v>
      </c>
      <c r="I39" s="13">
        <f t="shared" si="19"/>
        <v>1594.4</v>
      </c>
      <c r="J39" s="13">
        <f t="shared" si="19"/>
        <v>2134</v>
      </c>
      <c r="K39" s="13">
        <f t="shared" si="19"/>
        <v>1808.3</v>
      </c>
      <c r="L39" s="13">
        <f t="shared" si="19"/>
        <v>2297.4</v>
      </c>
      <c r="M39" s="13">
        <f t="shared" si="19"/>
        <v>1680.8</v>
      </c>
      <c r="N39" s="13">
        <f t="shared" si="19"/>
        <v>1735.3000000000002</v>
      </c>
      <c r="O39" s="13">
        <f t="shared" si="19"/>
        <v>2395.8</v>
      </c>
      <c r="P39" s="13">
        <f>IF(SUM(D39:N39)=0,"- ",SUM(D39:N39))</f>
        <v>23166.7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 aca="true" t="shared" si="20" ref="E40:Q40">IF(AND(SUM(E38)=0,SUM(E39)&lt;&gt;0),"全減",IF(AND(SUM(E38)&lt;&gt;0,SUM(E39)=0),"全増",IF(AND(SUM(E38)=0,SUM(E39)=0),"- ",E38/E39*100)))</f>
        <v>77.79088978050507</v>
      </c>
      <c r="F40" s="15">
        <f t="shared" si="20"/>
        <v>112.0855702635138</v>
      </c>
      <c r="G40" s="15">
        <f t="shared" si="20"/>
        <v>81.56450749464669</v>
      </c>
      <c r="H40" s="15">
        <f t="shared" si="20"/>
        <v>152.76749922910884</v>
      </c>
      <c r="I40" s="15">
        <f t="shared" si="20"/>
        <v>172.18389362769696</v>
      </c>
      <c r="J40" s="15">
        <f t="shared" si="20"/>
        <v>115.82005623242738</v>
      </c>
      <c r="K40" s="15">
        <f t="shared" si="20"/>
        <v>158.05452635071615</v>
      </c>
      <c r="L40" s="15">
        <f t="shared" si="20"/>
        <v>124.1011578305911</v>
      </c>
      <c r="M40" s="15">
        <f t="shared" si="20"/>
        <v>145.7460732984293</v>
      </c>
      <c r="N40" s="15">
        <f t="shared" si="20"/>
        <v>128.594479340748</v>
      </c>
      <c r="O40" s="18" t="s">
        <v>0</v>
      </c>
      <c r="P40" s="15">
        <f t="shared" si="20"/>
        <v>114.66976306508911</v>
      </c>
      <c r="Q40" s="15">
        <f t="shared" si="20"/>
        <v>101.42329526530432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21" ref="G41:O41">IF(SUM(G47,G53)=0,"- ",SUM(G47,G53))</f>
        <v>10659.3</v>
      </c>
      <c r="H41" s="11">
        <f t="shared" si="21"/>
        <v>8277</v>
      </c>
      <c r="I41" s="11">
        <f t="shared" si="21"/>
        <v>15119.8</v>
      </c>
      <c r="J41" s="11">
        <f t="shared" si="21"/>
        <v>13079.9</v>
      </c>
      <c r="K41" s="11">
        <f t="shared" si="21"/>
        <v>9811.5</v>
      </c>
      <c r="L41" s="11">
        <f t="shared" si="21"/>
        <v>10832.1</v>
      </c>
      <c r="M41" s="11">
        <f t="shared" si="21"/>
        <v>13058</v>
      </c>
      <c r="N41" s="11">
        <f t="shared" si="21"/>
        <v>12227.3</v>
      </c>
      <c r="O41" s="11" t="str">
        <f t="shared" si="21"/>
        <v>- </v>
      </c>
      <c r="P41" s="13">
        <f>IF(SUM(D41:N41)=0,"- ",SUM(D41:N41))</f>
        <v>123545.2</v>
      </c>
      <c r="Q41" s="12">
        <f>IF(SUM(D41:I41)=0,"- ",SUM(D41:I41))</f>
        <v>64536.399999999994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22" ref="F42:O42">IF(SUM(F48,F54)=0,"- ",SUM(F48,F54))</f>
        <v>10462.6</v>
      </c>
      <c r="G42" s="13">
        <f t="shared" si="22"/>
        <v>12947.7</v>
      </c>
      <c r="H42" s="13">
        <f>IF(SUM(H48,H54)=0,"- ",SUM(H48,H54))</f>
        <v>11063.5</v>
      </c>
      <c r="I42" s="13">
        <f t="shared" si="22"/>
        <v>10625.1</v>
      </c>
      <c r="J42" s="13">
        <f t="shared" si="22"/>
        <v>10968</v>
      </c>
      <c r="K42" s="13">
        <f t="shared" si="22"/>
        <v>5630.4</v>
      </c>
      <c r="L42" s="13">
        <f t="shared" si="22"/>
        <v>9673.9</v>
      </c>
      <c r="M42" s="13">
        <f t="shared" si="22"/>
        <v>11906.6</v>
      </c>
      <c r="N42" s="13">
        <f t="shared" si="22"/>
        <v>11907.2</v>
      </c>
      <c r="O42" s="13">
        <f t="shared" si="22"/>
        <v>11668.9</v>
      </c>
      <c r="P42" s="13">
        <f>IF(SUM(D42:N42)=0,"- ",SUM(D42:N42))</f>
        <v>111661.59999999999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 aca="true" t="shared" si="23" ref="E43:Q43">IF(AND(SUM(E41)=0,SUM(E42)&lt;&gt;0),"全減",IF(AND(SUM(E41)&lt;&gt;0,SUM(E42)=0),"全増",IF(AND(SUM(E41)=0,SUM(E42)=0),"- ",E41/E42*100)))</f>
        <v>123.8006024930011</v>
      </c>
      <c r="F43" s="15">
        <f t="shared" si="23"/>
        <v>117.32934452239405</v>
      </c>
      <c r="G43" s="15">
        <f t="shared" si="23"/>
        <v>82.32581848513635</v>
      </c>
      <c r="H43" s="15">
        <f t="shared" si="23"/>
        <v>74.81357617390518</v>
      </c>
      <c r="I43" s="15">
        <f t="shared" si="23"/>
        <v>142.30266068084063</v>
      </c>
      <c r="J43" s="15">
        <f t="shared" si="23"/>
        <v>119.25510576221737</v>
      </c>
      <c r="K43" s="15">
        <f t="shared" si="23"/>
        <v>174.25937766410914</v>
      </c>
      <c r="L43" s="15">
        <f t="shared" si="23"/>
        <v>111.97242063697166</v>
      </c>
      <c r="M43" s="15">
        <f t="shared" si="23"/>
        <v>109.67026691078897</v>
      </c>
      <c r="N43" s="15">
        <f t="shared" si="23"/>
        <v>102.68828943832303</v>
      </c>
      <c r="O43" s="18" t="s">
        <v>0</v>
      </c>
      <c r="P43" s="15">
        <f t="shared" si="23"/>
        <v>110.64251273490619</v>
      </c>
      <c r="Q43" s="15">
        <f t="shared" si="23"/>
        <v>104.8085683429286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>
        <v>2338.3</v>
      </c>
      <c r="J44" s="12">
        <v>1804.6</v>
      </c>
      <c r="K44" s="12">
        <v>2013.1</v>
      </c>
      <c r="L44" s="12">
        <v>1867.1</v>
      </c>
      <c r="M44" s="12">
        <v>1821.7</v>
      </c>
      <c r="N44" s="12">
        <v>1496.9</v>
      </c>
      <c r="O44" s="12" t="s">
        <v>0</v>
      </c>
      <c r="P44" s="13">
        <f>IF(SUM(D44:N44)=0,"- ",SUM(D44:N44))</f>
        <v>18180.2</v>
      </c>
      <c r="Q44" s="12">
        <f>IF(SUM(D44:I44)=0,"- ",SUM(D44:I44))</f>
        <v>9176.8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IF(SUM(D45:N45)=0,"- ",SUM(D45:N45))</f>
        <v>13293.099999999999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 aca="true" t="shared" si="24" ref="E46:Q46">IF(AND(SUM(E44)=0,SUM(E45)&lt;&gt;0),"全減",IF(AND(SUM(E44)&lt;&gt;0,SUM(E45)=0),"全増",IF(AND(SUM(E44)=0,SUM(E45)=0),"- ",E44/E45*100)))</f>
        <v>62.760710677996315</v>
      </c>
      <c r="F46" s="15">
        <f t="shared" si="24"/>
        <v>107.66990933756865</v>
      </c>
      <c r="G46" s="15">
        <f t="shared" si="24"/>
        <v>122.89311775647447</v>
      </c>
      <c r="H46" s="15">
        <f t="shared" si="24"/>
        <v>155.01453488372093</v>
      </c>
      <c r="I46" s="15">
        <f t="shared" si="24"/>
        <v>221.13675052014378</v>
      </c>
      <c r="J46" s="15">
        <f t="shared" si="24"/>
        <v>155.8376511226252</v>
      </c>
      <c r="K46" s="15">
        <f t="shared" si="24"/>
        <v>198.8639731304949</v>
      </c>
      <c r="L46" s="15">
        <f t="shared" si="24"/>
        <v>151.50113599480684</v>
      </c>
      <c r="M46" s="15">
        <f t="shared" si="24"/>
        <v>161.38377037562012</v>
      </c>
      <c r="N46" s="15">
        <f t="shared" si="24"/>
        <v>154.20830328628824</v>
      </c>
      <c r="O46" s="18" t="s">
        <v>0</v>
      </c>
      <c r="P46" s="15">
        <f t="shared" si="24"/>
        <v>136.76418593104697</v>
      </c>
      <c r="Q46" s="15">
        <f t="shared" si="24"/>
        <v>117.7887022038532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>
        <v>626</v>
      </c>
      <c r="J47" s="12">
        <v>390</v>
      </c>
      <c r="K47" s="12">
        <v>673</v>
      </c>
      <c r="L47" s="12">
        <v>531</v>
      </c>
      <c r="M47" s="12">
        <v>325</v>
      </c>
      <c r="N47" s="12">
        <v>898</v>
      </c>
      <c r="O47" s="12" t="s">
        <v>0</v>
      </c>
      <c r="P47" s="13">
        <f>IF(SUM(D47:N47)=0,"- ",SUM(D47:N47))</f>
        <v>6689</v>
      </c>
      <c r="Q47" s="12">
        <f>IF(SUM(D47:I47)=0,"- ",SUM(D47:I47))</f>
        <v>3872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IF(SUM(D48:N48)=0,"- ",SUM(D48:N48))</f>
        <v>6628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 aca="true" t="shared" si="25" ref="E49:Q49">IF(AND(SUM(E47)=0,SUM(E48)&lt;&gt;0),"全減",IF(AND(SUM(E47)&lt;&gt;0,SUM(E48)=0),"全増",IF(AND(SUM(E47)=0,SUM(E48)=0),"- ",E47/E48*100)))</f>
        <v>148.95104895104896</v>
      </c>
      <c r="F49" s="15">
        <f t="shared" si="25"/>
        <v>153.44563552833077</v>
      </c>
      <c r="G49" s="15">
        <f t="shared" si="25"/>
        <v>105.33562822719449</v>
      </c>
      <c r="H49" s="15">
        <f t="shared" si="25"/>
        <v>94.94290375203916</v>
      </c>
      <c r="I49" s="15">
        <f t="shared" si="25"/>
        <v>91.78885630498533</v>
      </c>
      <c r="J49" s="15">
        <f t="shared" si="25"/>
        <v>65.54621848739495</v>
      </c>
      <c r="K49" s="15">
        <f t="shared" si="25"/>
        <v>109.60912052117264</v>
      </c>
      <c r="L49" s="15">
        <f t="shared" si="25"/>
        <v>67.90281329923273</v>
      </c>
      <c r="M49" s="15">
        <f t="shared" si="25"/>
        <v>58.34829443447038</v>
      </c>
      <c r="N49" s="15">
        <f t="shared" si="25"/>
        <v>124.89568845618915</v>
      </c>
      <c r="O49" s="18" t="s">
        <v>0</v>
      </c>
      <c r="P49" s="15">
        <f t="shared" si="25"/>
        <v>100.92033796016896</v>
      </c>
      <c r="Q49" s="15">
        <f t="shared" si="25"/>
        <v>115.20380839036002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>
        <v>407</v>
      </c>
      <c r="J50" s="12">
        <v>667</v>
      </c>
      <c r="K50" s="12">
        <v>845</v>
      </c>
      <c r="L50" s="12">
        <v>984</v>
      </c>
      <c r="M50" s="12">
        <v>628</v>
      </c>
      <c r="N50" s="12">
        <v>734.6</v>
      </c>
      <c r="O50" s="12" t="s">
        <v>0</v>
      </c>
      <c r="P50" s="13">
        <f>IF(SUM(D50:N50)=0,"- ",SUM(D50:N50))</f>
        <v>8385</v>
      </c>
      <c r="Q50" s="12">
        <f>IF(SUM(D50:I50)=0,"- ",SUM(D50:I50))</f>
        <v>4526.400000000001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IF(SUM(D51:N51)=0,"- ",SUM(D51:N51))</f>
        <v>9873.6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 aca="true" t="shared" si="26" ref="E52:Q52">IF(AND(SUM(E50)=0,SUM(E51)&lt;&gt;0),"全減",IF(AND(SUM(E50)&lt;&gt;0,SUM(E51)=0),"全増",IF(AND(SUM(E50)=0,SUM(E51)=0),"- ",E50/E51*100)))</f>
        <v>97.50584567420108</v>
      </c>
      <c r="F52" s="15">
        <f t="shared" si="26"/>
        <v>119.2680301399354</v>
      </c>
      <c r="G52" s="15">
        <f t="shared" si="26"/>
        <v>45.25455688246386</v>
      </c>
      <c r="H52" s="15">
        <f t="shared" si="26"/>
        <v>146.28742514970062</v>
      </c>
      <c r="I52" s="15">
        <f t="shared" si="26"/>
        <v>75.79143389199255</v>
      </c>
      <c r="J52" s="15">
        <f t="shared" si="26"/>
        <v>68.34016393442623</v>
      </c>
      <c r="K52" s="15">
        <f t="shared" si="26"/>
        <v>106.15577889447236</v>
      </c>
      <c r="L52" s="15">
        <f t="shared" si="26"/>
        <v>92.3943661971831</v>
      </c>
      <c r="M52" s="15">
        <f t="shared" si="26"/>
        <v>113.76811594202898</v>
      </c>
      <c r="N52" s="15">
        <f t="shared" si="26"/>
        <v>96.07637980643474</v>
      </c>
      <c r="O52" s="18" t="s">
        <v>0</v>
      </c>
      <c r="P52" s="15">
        <f t="shared" si="26"/>
        <v>84.92343218279046</v>
      </c>
      <c r="Q52" s="15">
        <f t="shared" si="26"/>
        <v>79.13286713286715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>
        <v>14493.8</v>
      </c>
      <c r="J53" s="12">
        <v>12689.9</v>
      </c>
      <c r="K53" s="12">
        <v>9138.5</v>
      </c>
      <c r="L53" s="12">
        <v>10301.1</v>
      </c>
      <c r="M53" s="12">
        <v>12733</v>
      </c>
      <c r="N53" s="12">
        <v>11329.3</v>
      </c>
      <c r="O53" s="12" t="s">
        <v>0</v>
      </c>
      <c r="P53" s="13">
        <f>IF(SUM(D53:N53)=0,"- ",SUM(D53:N53))</f>
        <v>116856.2</v>
      </c>
      <c r="Q53" s="12">
        <f>IF(SUM(D53:I53)=0,"- ",SUM(D53:I53))</f>
        <v>60664.399999999994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IF(SUM(D54:N54)=0,"- ",SUM(D54:N54))</f>
        <v>105033.59999999999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 aca="true" t="shared" si="27" ref="E55:Q55">IF(AND(SUM(E53)=0,SUM(E54)&lt;&gt;0),"全減",IF(AND(SUM(E53)&lt;&gt;0,SUM(E54)=0),"全増",IF(AND(SUM(E53)=0,SUM(E54)=0),"- ",E53/E54*100)))</f>
        <v>122.59712446878521</v>
      </c>
      <c r="F55" s="15">
        <f t="shared" si="27"/>
        <v>114.92517533844398</v>
      </c>
      <c r="G55" s="15">
        <f t="shared" si="27"/>
        <v>81.24479448842456</v>
      </c>
      <c r="H55" s="15">
        <f t="shared" si="27"/>
        <v>73.63284053394574</v>
      </c>
      <c r="I55" s="15">
        <f t="shared" si="27"/>
        <v>145.76741660045658</v>
      </c>
      <c r="J55" s="15">
        <f t="shared" si="27"/>
        <v>122.33587197532054</v>
      </c>
      <c r="K55" s="15">
        <f t="shared" si="27"/>
        <v>182.17247428434735</v>
      </c>
      <c r="L55" s="15">
        <f t="shared" si="27"/>
        <v>115.84813144547286</v>
      </c>
      <c r="M55" s="15">
        <f t="shared" si="27"/>
        <v>112.1889758229365</v>
      </c>
      <c r="N55" s="15">
        <f t="shared" si="27"/>
        <v>101.2611501403264</v>
      </c>
      <c r="O55" s="18" t="s">
        <v>0</v>
      </c>
      <c r="P55" s="15">
        <f t="shared" si="27"/>
        <v>111.25601712213997</v>
      </c>
      <c r="Q55" s="15">
        <f t="shared" si="27"/>
        <v>104.20840168686496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39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>
        <f t="shared" si="0"/>
        <v>225629.6</v>
      </c>
      <c r="J5" s="11">
        <f t="shared" si="0"/>
        <v>227113</v>
      </c>
      <c r="K5" s="11">
        <f t="shared" si="0"/>
        <v>214929.6</v>
      </c>
      <c r="L5" s="11">
        <f t="shared" si="0"/>
        <v>244421.7</v>
      </c>
      <c r="M5" s="11">
        <f t="shared" si="0"/>
        <v>248445.7</v>
      </c>
      <c r="N5" s="11">
        <f t="shared" si="0"/>
        <v>238161.05</v>
      </c>
      <c r="O5" s="11">
        <f t="shared" si="0"/>
        <v>234566.9</v>
      </c>
      <c r="P5" s="11">
        <f>IF(SUM(D5:O5)=0,"- ",SUM(D5:O5))</f>
        <v>2698118.3</v>
      </c>
      <c r="Q5" s="12">
        <f>IF(SUM(D5:I5)=0,"- ",SUM(D5:I5))</f>
        <v>1290480.35</v>
      </c>
      <c r="R5" s="11">
        <f>IF(SUM(D5:O5)=0,"- ",SUM(D5:O5))</f>
        <v>2698118.3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>IF(SUM(J15,J36)=0,"- ",SUM(J15,J36))</f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IF(SUM(D6:O6)=0,"- ",SUM(D6:O6))</f>
        <v>2680226.75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6">
        <f>IF(AND(SUM(E5)=0,SUM(E6)&lt;&gt;0),"全減",IF(AND(SUM(E5)&lt;&gt;0,SUM(E6)=0),"全増",IF(AND(SUM(E5)=0,SUM(E6)=0),"- ",E5/E6*100)))</f>
        <v>96.56620822658726</v>
      </c>
      <c r="F7" s="16">
        <f aca="true" t="shared" si="1" ref="F7:R7">IF(AND(SUM(F5)=0,SUM(F6)&lt;&gt;0),"全減",IF(AND(SUM(F5)&lt;&gt;0,SUM(F6)=0),"全増",IF(AND(SUM(F5)=0,SUM(F6)=0),"- ",F5/F6*100)))</f>
        <v>101.82656213620751</v>
      </c>
      <c r="G7" s="16">
        <f t="shared" si="1"/>
        <v>99.52755380526096</v>
      </c>
      <c r="H7" s="16">
        <f t="shared" si="1"/>
        <v>96.77694780246333</v>
      </c>
      <c r="I7" s="16">
        <f t="shared" si="1"/>
        <v>99.66852195423624</v>
      </c>
      <c r="J7" s="16">
        <f t="shared" si="1"/>
        <v>101.68707604826615</v>
      </c>
      <c r="K7" s="16">
        <f t="shared" si="1"/>
        <v>98.58310319252432</v>
      </c>
      <c r="L7" s="16">
        <f t="shared" si="1"/>
        <v>112.98672662505697</v>
      </c>
      <c r="M7" s="16">
        <f t="shared" si="1"/>
        <v>102.70875517893421</v>
      </c>
      <c r="N7" s="16">
        <f t="shared" si="1"/>
        <v>106.63728661778697</v>
      </c>
      <c r="O7" s="16">
        <f t="shared" si="1"/>
        <v>104.79306034448098</v>
      </c>
      <c r="P7" s="16">
        <f t="shared" si="1"/>
        <v>100.66753867000244</v>
      </c>
      <c r="Q7" s="16">
        <f t="shared" si="1"/>
        <v>96.77638611223841</v>
      </c>
      <c r="R7" s="16">
        <f t="shared" si="1"/>
        <v>100.66753867000244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11">
        <f>IF(SUM(E17,E38)=0,"- ",SUM(E17,E38))</f>
        <v>108094.7</v>
      </c>
      <c r="F8" s="11">
        <f aca="true" t="shared" si="2" ref="F8:R9">IF(SUM(F17,F38)=0,"- ",SUM(F17,F38))</f>
        <v>119304.5</v>
      </c>
      <c r="G8" s="11">
        <f t="shared" si="2"/>
        <v>114531.3</v>
      </c>
      <c r="H8" s="11">
        <f t="shared" si="2"/>
        <v>100284.95</v>
      </c>
      <c r="I8" s="11">
        <f t="shared" si="2"/>
        <v>114588.8</v>
      </c>
      <c r="J8" s="11">
        <f t="shared" si="2"/>
        <v>110851.6</v>
      </c>
      <c r="K8" s="11">
        <f t="shared" si="2"/>
        <v>104142.1</v>
      </c>
      <c r="L8" s="11">
        <f t="shared" si="2"/>
        <v>122913.6</v>
      </c>
      <c r="M8" s="11">
        <f t="shared" si="2"/>
        <v>124681.2</v>
      </c>
      <c r="N8" s="11">
        <f t="shared" si="2"/>
        <v>119082</v>
      </c>
      <c r="O8" s="11">
        <f t="shared" si="2"/>
        <v>123248.8</v>
      </c>
      <c r="P8" s="11">
        <f t="shared" si="2"/>
        <v>1352213.25</v>
      </c>
      <c r="Q8" s="11">
        <f t="shared" si="2"/>
        <v>647293.95</v>
      </c>
      <c r="R8" s="11">
        <f t="shared" si="2"/>
        <v>1352213.25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13">
        <f>IF(SUM(E18,E39)=0,"- ",SUM(E18,E39))</f>
        <v>108080.15</v>
      </c>
      <c r="F9" s="13">
        <f t="shared" si="2"/>
        <v>120350.1</v>
      </c>
      <c r="G9" s="13">
        <f t="shared" si="2"/>
        <v>115562.3</v>
      </c>
      <c r="H9" s="13">
        <f t="shared" si="2"/>
        <v>103680.45</v>
      </c>
      <c r="I9" s="13">
        <f t="shared" si="2"/>
        <v>113702.9</v>
      </c>
      <c r="J9" s="13">
        <f t="shared" si="2"/>
        <v>110664.5</v>
      </c>
      <c r="K9" s="13">
        <f t="shared" si="2"/>
        <v>110267.3</v>
      </c>
      <c r="L9" s="13">
        <f t="shared" si="2"/>
        <v>107375.4</v>
      </c>
      <c r="M9" s="13">
        <f t="shared" si="2"/>
        <v>124056.3</v>
      </c>
      <c r="N9" s="13">
        <f t="shared" si="2"/>
        <v>112421.3</v>
      </c>
      <c r="O9" s="13">
        <f t="shared" si="2"/>
        <v>117064.8</v>
      </c>
      <c r="P9" s="13">
        <f t="shared" si="2"/>
        <v>1349973.5</v>
      </c>
      <c r="Q9" s="13">
        <f t="shared" si="2"/>
        <v>668123.9</v>
      </c>
      <c r="R9" s="13">
        <f t="shared" si="2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7">
        <f>IF(AND(SUM(E8)=0,SUM(E9)&lt;&gt;0),"全減",IF(AND(SUM(E8)&lt;&gt;0,SUM(E9)=0),"全増",IF(AND(SUM(E8)=0,SUM(E9)=0),"- ",E8/E9*100)))</f>
        <v>100.01346223150134</v>
      </c>
      <c r="F10" s="17">
        <f aca="true" t="shared" si="3" ref="F10:R10">IF(AND(SUM(F8)=0,SUM(F9)&lt;&gt;0),"全減",IF(AND(SUM(F8)&lt;&gt;0,SUM(F9)=0),"全増",IF(AND(SUM(F8)=0,SUM(F9)=0),"- ",F8/F9*100)))</f>
        <v>99.1312013866212</v>
      </c>
      <c r="G10" s="17">
        <f t="shared" si="3"/>
        <v>99.1078405327689</v>
      </c>
      <c r="H10" s="17">
        <f t="shared" si="3"/>
        <v>96.72503350438775</v>
      </c>
      <c r="I10" s="17">
        <f t="shared" si="3"/>
        <v>100.77913580040617</v>
      </c>
      <c r="J10" s="17">
        <f t="shared" si="3"/>
        <v>100.16906957515734</v>
      </c>
      <c r="K10" s="17">
        <f t="shared" si="3"/>
        <v>94.44513468634854</v>
      </c>
      <c r="L10" s="17">
        <f t="shared" si="3"/>
        <v>114.47091233187491</v>
      </c>
      <c r="M10" s="17">
        <f t="shared" si="3"/>
        <v>100.50372290645457</v>
      </c>
      <c r="N10" s="17">
        <f t="shared" si="3"/>
        <v>105.92476692584056</v>
      </c>
      <c r="O10" s="17">
        <f t="shared" si="3"/>
        <v>105.28254436858901</v>
      </c>
      <c r="P10" s="17">
        <f t="shared" si="3"/>
        <v>100.16591066417229</v>
      </c>
      <c r="Q10" s="17">
        <f t="shared" si="3"/>
        <v>96.88232227585331</v>
      </c>
      <c r="R10" s="17">
        <f t="shared" si="3"/>
        <v>100.16591066417229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13">
        <f>IF(SUM(E20,E41)=0,"- ",SUM(E20,E41))</f>
        <v>96974.7</v>
      </c>
      <c r="F11" s="13">
        <f>IF(SUM(F20,F41)=0,"- ",SUM(F20,F41))</f>
        <v>121455.7</v>
      </c>
      <c r="G11" s="13">
        <f aca="true" t="shared" si="4" ref="G11:R11">IF(SUM(G20,G41)=0,"- ",SUM(G20,G41))</f>
        <v>109383.8</v>
      </c>
      <c r="H11" s="13">
        <f t="shared" si="4"/>
        <v>101981</v>
      </c>
      <c r="I11" s="13">
        <f t="shared" si="4"/>
        <v>111040.8</v>
      </c>
      <c r="J11" s="13">
        <f t="shared" si="4"/>
        <v>116261.4</v>
      </c>
      <c r="K11" s="13">
        <f t="shared" si="4"/>
        <v>110787.5</v>
      </c>
      <c r="L11" s="13">
        <f t="shared" si="4"/>
        <v>121508.1</v>
      </c>
      <c r="M11" s="13">
        <f t="shared" si="4"/>
        <v>123764.5</v>
      </c>
      <c r="N11" s="13">
        <f t="shared" si="4"/>
        <v>119079.05</v>
      </c>
      <c r="O11" s="13">
        <f t="shared" si="4"/>
        <v>111318.1</v>
      </c>
      <c r="P11" s="13">
        <f t="shared" si="4"/>
        <v>1345905.05</v>
      </c>
      <c r="Q11" s="13">
        <f t="shared" si="4"/>
        <v>643186.4</v>
      </c>
      <c r="R11" s="13">
        <f t="shared" si="4"/>
        <v>1345905.05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13">
        <f>IF(SUM(E21,E42)=0,"- ",SUM(E21,E42))</f>
        <v>104281.3</v>
      </c>
      <c r="F12" s="13">
        <f aca="true" t="shared" si="5" ref="F12:R12">IF(SUM(F21,F42)=0,"- ",SUM(F21,F42))</f>
        <v>116091.35</v>
      </c>
      <c r="G12" s="13">
        <f t="shared" si="5"/>
        <v>109415.7</v>
      </c>
      <c r="H12" s="13">
        <f t="shared" si="5"/>
        <v>105321.75</v>
      </c>
      <c r="I12" s="13">
        <f t="shared" si="5"/>
        <v>112677.1</v>
      </c>
      <c r="J12" s="13">
        <f t="shared" si="5"/>
        <v>112680.5</v>
      </c>
      <c r="K12" s="13">
        <f t="shared" si="5"/>
        <v>107751.4</v>
      </c>
      <c r="L12" s="13">
        <f t="shared" si="5"/>
        <v>108952.4</v>
      </c>
      <c r="M12" s="13">
        <f t="shared" si="5"/>
        <v>117837.1</v>
      </c>
      <c r="N12" s="13">
        <f t="shared" si="5"/>
        <v>110916.2</v>
      </c>
      <c r="O12" s="13">
        <f t="shared" si="5"/>
        <v>106773.4</v>
      </c>
      <c r="P12" s="13">
        <f t="shared" si="5"/>
        <v>1330253.25</v>
      </c>
      <c r="Q12" s="13">
        <f t="shared" si="5"/>
        <v>665342.25</v>
      </c>
      <c r="R12" s="13">
        <f t="shared" si="5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7">
        <f>IF(AND(SUM(E11)=0,SUM(E12)&lt;&gt;0),"全減",IF(AND(SUM(E11)&lt;&gt;0,SUM(E12)=0),"全増",IF(AND(SUM(E11)=0,SUM(E12)=0),"- ",E11/E12*100)))</f>
        <v>92.99337465106399</v>
      </c>
      <c r="F13" s="17">
        <f aca="true" t="shared" si="6" ref="F13:R13">IF(AND(SUM(F11)=0,SUM(F12)&lt;&gt;0),"全減",IF(AND(SUM(F11)&lt;&gt;0,SUM(F12)=0),"全増",IF(AND(SUM(F11)=0,SUM(F12)=0),"- ",F11/F12*100)))</f>
        <v>104.62080077456244</v>
      </c>
      <c r="G13" s="17">
        <f t="shared" si="6"/>
        <v>99.97084513465619</v>
      </c>
      <c r="H13" s="17">
        <f t="shared" si="6"/>
        <v>96.82805308495159</v>
      </c>
      <c r="I13" s="17">
        <f t="shared" si="6"/>
        <v>98.54779720102842</v>
      </c>
      <c r="J13" s="17">
        <f t="shared" si="6"/>
        <v>103.17792342064509</v>
      </c>
      <c r="K13" s="17">
        <f t="shared" si="6"/>
        <v>102.81768960774525</v>
      </c>
      <c r="L13" s="17">
        <f t="shared" si="6"/>
        <v>111.52402333496096</v>
      </c>
      <c r="M13" s="17">
        <f t="shared" si="6"/>
        <v>105.03016452373657</v>
      </c>
      <c r="N13" s="17">
        <f t="shared" si="6"/>
        <v>107.35947499102927</v>
      </c>
      <c r="O13" s="17">
        <f t="shared" si="6"/>
        <v>104.25639719255922</v>
      </c>
      <c r="P13" s="17">
        <f t="shared" si="6"/>
        <v>101.17660302652898</v>
      </c>
      <c r="Q13" s="17">
        <f t="shared" si="6"/>
        <v>96.67000705276119</v>
      </c>
      <c r="R13" s="17">
        <f t="shared" si="6"/>
        <v>101.17660302652898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7" ref="F14:O15">IF(SUM(F17,F20)=0,"- ",SUM(F17,F20))</f>
        <v>225749.5</v>
      </c>
      <c r="G14" s="11">
        <f t="shared" si="7"/>
        <v>210818</v>
      </c>
      <c r="H14" s="11">
        <f t="shared" si="7"/>
        <v>192007.25</v>
      </c>
      <c r="I14" s="11">
        <f t="shared" si="7"/>
        <v>207764.5</v>
      </c>
      <c r="J14" s="11">
        <f t="shared" si="7"/>
        <v>211561.5</v>
      </c>
      <c r="K14" s="11">
        <f t="shared" si="7"/>
        <v>202260</v>
      </c>
      <c r="L14" s="11">
        <f t="shared" si="7"/>
        <v>230738.5</v>
      </c>
      <c r="M14" s="11">
        <f t="shared" si="7"/>
        <v>232938</v>
      </c>
      <c r="N14" s="11">
        <f t="shared" si="7"/>
        <v>223702.25</v>
      </c>
      <c r="O14" s="11">
        <f t="shared" si="7"/>
        <v>220680.5</v>
      </c>
      <c r="P14" s="11">
        <f>IF(SUM(D14:O14)=0,"- ",SUM(D14:O14))</f>
        <v>2534121.5</v>
      </c>
      <c r="Q14" s="12">
        <f>IF(SUM(D14:I14)=0,"- ",SUM(D14:I14))</f>
        <v>1212240.75</v>
      </c>
      <c r="R14" s="11">
        <f>IF(SUM(D14:O14)=0,"- ",SUM(D14:O14))</f>
        <v>2534121.5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>IF(SUM(F18,F21)=0,"- ",SUM(F18,F21))</f>
        <v>223538.75</v>
      </c>
      <c r="G15" s="13">
        <f t="shared" si="7"/>
        <v>209041.5</v>
      </c>
      <c r="H15" s="13">
        <f t="shared" si="7"/>
        <v>196641.5</v>
      </c>
      <c r="I15" s="13">
        <f t="shared" si="7"/>
        <v>214160.5</v>
      </c>
      <c r="J15" s="13">
        <f t="shared" si="7"/>
        <v>210243</v>
      </c>
      <c r="K15" s="13">
        <f t="shared" si="7"/>
        <v>210580</v>
      </c>
      <c r="L15" s="13">
        <f t="shared" si="7"/>
        <v>204356.5</v>
      </c>
      <c r="M15" s="13">
        <f t="shared" si="7"/>
        <v>228306</v>
      </c>
      <c r="N15" s="13">
        <f t="shared" si="7"/>
        <v>209695</v>
      </c>
      <c r="O15" s="13">
        <f t="shared" si="7"/>
        <v>209773.5</v>
      </c>
      <c r="P15" s="13">
        <f>IF(SUM(D15:O15)=0,"- ",SUM(D15:O15))</f>
        <v>2531333.75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7">
        <f aca="true" t="shared" si="8" ref="E16:R16">IF(AND(SUM(E14)=0,SUM(E15)&lt;&gt;0),"全減",IF(AND(SUM(E14)&lt;&gt;0,SUM(E15)=0),"全増",IF(AND(SUM(E14)=0,SUM(E15)=0),"- ",E14/E15*100)))</f>
        <v>95.56540271623302</v>
      </c>
      <c r="F16" s="17">
        <f t="shared" si="8"/>
        <v>100.98897842096729</v>
      </c>
      <c r="G16" s="17">
        <f t="shared" si="8"/>
        <v>100.84983125360276</v>
      </c>
      <c r="H16" s="17">
        <f t="shared" si="8"/>
        <v>97.64330011721839</v>
      </c>
      <c r="I16" s="17">
        <f t="shared" si="8"/>
        <v>97.01345486212443</v>
      </c>
      <c r="J16" s="17">
        <f t="shared" si="8"/>
        <v>100.6271314621652</v>
      </c>
      <c r="K16" s="17">
        <f t="shared" si="8"/>
        <v>96.04900750308671</v>
      </c>
      <c r="L16" s="17">
        <f t="shared" si="8"/>
        <v>112.90979244604404</v>
      </c>
      <c r="M16" s="17">
        <f t="shared" si="8"/>
        <v>102.02885600904051</v>
      </c>
      <c r="N16" s="17">
        <f t="shared" si="8"/>
        <v>106.67982069195736</v>
      </c>
      <c r="O16" s="17">
        <f t="shared" si="8"/>
        <v>105.19941746693458</v>
      </c>
      <c r="P16" s="16">
        <f t="shared" si="8"/>
        <v>100.11012968953621</v>
      </c>
      <c r="Q16" s="16">
        <f t="shared" si="8"/>
        <v>96.33345975251112</v>
      </c>
      <c r="R16" s="16">
        <f t="shared" si="8"/>
        <v>100.11012968953621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>IF(SUM(E23,E29)=0,"- ",SUM(E23,E29))</f>
        <v>105787.5</v>
      </c>
      <c r="F17" s="13">
        <f aca="true" t="shared" si="9" ref="F17:O17">IF(SUM(F23,F29)=0,"- ",SUM(F23,F29))</f>
        <v>116569.5</v>
      </c>
      <c r="G17" s="13">
        <f t="shared" si="9"/>
        <v>112093.5</v>
      </c>
      <c r="H17" s="13">
        <f t="shared" si="9"/>
        <v>98303.25</v>
      </c>
      <c r="I17" s="13">
        <f t="shared" si="9"/>
        <v>111843.5</v>
      </c>
      <c r="J17" s="13">
        <f t="shared" si="9"/>
        <v>108380</v>
      </c>
      <c r="K17" s="13">
        <f t="shared" si="9"/>
        <v>101284</v>
      </c>
      <c r="L17" s="13">
        <f t="shared" si="9"/>
        <v>120062.5</v>
      </c>
      <c r="M17" s="13">
        <f t="shared" si="9"/>
        <v>122231.5</v>
      </c>
      <c r="N17" s="13">
        <f t="shared" si="9"/>
        <v>116850.5</v>
      </c>
      <c r="O17" s="13">
        <f t="shared" si="9"/>
        <v>121038</v>
      </c>
      <c r="P17" s="11">
        <f>IF(SUM(D17:O17)=0,"- ",SUM(D17:O17))</f>
        <v>1323437.25</v>
      </c>
      <c r="Q17" s="12">
        <f>IF(SUM(D17:I17)=0,"- ",SUM(D17:I17))</f>
        <v>633590.75</v>
      </c>
      <c r="R17" s="11">
        <f>IF(SUM(D17:O17)=0,"- ",SUM(D17:O17))</f>
        <v>1323437.25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aca="true" t="shared" si="10" ref="E18:O18">IF(SUM(E24,E30)=0,"- ",SUM(E24,E30))</f>
        <v>105114.25</v>
      </c>
      <c r="F18" s="13">
        <f t="shared" si="10"/>
        <v>117910</v>
      </c>
      <c r="G18" s="13">
        <f t="shared" si="10"/>
        <v>112573.5</v>
      </c>
      <c r="H18" s="13">
        <f t="shared" si="10"/>
        <v>102383.25</v>
      </c>
      <c r="I18" s="13">
        <f t="shared" si="10"/>
        <v>112108.5</v>
      </c>
      <c r="J18" s="13">
        <f t="shared" si="10"/>
        <v>108530.5</v>
      </c>
      <c r="K18" s="13">
        <f t="shared" si="10"/>
        <v>108459</v>
      </c>
      <c r="L18" s="13">
        <f t="shared" si="10"/>
        <v>105078</v>
      </c>
      <c r="M18" s="13">
        <f t="shared" si="10"/>
        <v>122375.5</v>
      </c>
      <c r="N18" s="13">
        <f t="shared" si="10"/>
        <v>110686</v>
      </c>
      <c r="O18" s="13">
        <f t="shared" si="10"/>
        <v>114669</v>
      </c>
      <c r="P18" s="13">
        <f>IF(SUM(D18:O18)=0,"- ",SUM(D18:O18))</f>
        <v>1324411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6">
        <f aca="true" t="shared" si="11" ref="E19:R19">IF(AND(SUM(E17)=0,SUM(E18)&lt;&gt;0),"全減",IF(AND(SUM(E17)&lt;&gt;0,SUM(E18)=0),"全増",IF(AND(SUM(E17)=0,SUM(E18)=0),"- ",E17/E18*100)))</f>
        <v>100.64049355819978</v>
      </c>
      <c r="F19" s="16">
        <f t="shared" si="11"/>
        <v>98.8631159358833</v>
      </c>
      <c r="G19" s="16">
        <f t="shared" si="11"/>
        <v>99.5736119068875</v>
      </c>
      <c r="H19" s="16">
        <f t="shared" si="11"/>
        <v>96.0149731523467</v>
      </c>
      <c r="I19" s="16">
        <f t="shared" si="11"/>
        <v>99.76362184847714</v>
      </c>
      <c r="J19" s="16">
        <f t="shared" si="11"/>
        <v>99.8613293037441</v>
      </c>
      <c r="K19" s="16">
        <f t="shared" si="11"/>
        <v>93.38459694446749</v>
      </c>
      <c r="L19" s="16">
        <f t="shared" si="11"/>
        <v>114.26035897143075</v>
      </c>
      <c r="M19" s="16">
        <f t="shared" si="11"/>
        <v>99.8823293878268</v>
      </c>
      <c r="N19" s="16">
        <f t="shared" si="11"/>
        <v>105.56935836510488</v>
      </c>
      <c r="O19" s="16">
        <f t="shared" si="11"/>
        <v>105.55424744263927</v>
      </c>
      <c r="P19" s="16">
        <f t="shared" si="11"/>
        <v>99.92647675079715</v>
      </c>
      <c r="Q19" s="16">
        <f t="shared" si="11"/>
        <v>96.78859875987797</v>
      </c>
      <c r="R19" s="16">
        <f t="shared" si="11"/>
        <v>99.92647675079715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12" ref="E20:O21">IF(SUM(E26,E32)=0,"- ",SUM(E26,E32))</f>
        <v>85344.5</v>
      </c>
      <c r="F20" s="11">
        <f t="shared" si="12"/>
        <v>109180</v>
      </c>
      <c r="G20" s="11">
        <f t="shared" si="12"/>
        <v>98724.5</v>
      </c>
      <c r="H20" s="11">
        <f t="shared" si="12"/>
        <v>93704</v>
      </c>
      <c r="I20" s="11">
        <f t="shared" si="12"/>
        <v>95921</v>
      </c>
      <c r="J20" s="11">
        <f t="shared" si="12"/>
        <v>103181.5</v>
      </c>
      <c r="K20" s="11">
        <f t="shared" si="12"/>
        <v>100976</v>
      </c>
      <c r="L20" s="11">
        <f t="shared" si="12"/>
        <v>110676</v>
      </c>
      <c r="M20" s="11">
        <f t="shared" si="12"/>
        <v>110706.5</v>
      </c>
      <c r="N20" s="11">
        <f t="shared" si="12"/>
        <v>106851.75</v>
      </c>
      <c r="O20" s="11">
        <f t="shared" si="12"/>
        <v>99642.5</v>
      </c>
      <c r="P20" s="11">
        <f>IF(SUM(D20:O20)=0,"- ",SUM(D20:O20))</f>
        <v>1210684.25</v>
      </c>
      <c r="Q20" s="12">
        <f>IF(SUM(D20:I20)=0,"- ",SUM(D20:I20))</f>
        <v>578650</v>
      </c>
      <c r="R20" s="11">
        <f>IF(SUM(D20:O20)=0,"- ",SUM(D20:O20))</f>
        <v>1210684.25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12"/>
        <v>105628.75</v>
      </c>
      <c r="G21" s="13">
        <f t="shared" si="12"/>
        <v>96468</v>
      </c>
      <c r="H21" s="13">
        <f t="shared" si="12"/>
        <v>94258.25</v>
      </c>
      <c r="I21" s="13">
        <f t="shared" si="12"/>
        <v>102052</v>
      </c>
      <c r="J21" s="13">
        <f t="shared" si="12"/>
        <v>101712.5</v>
      </c>
      <c r="K21" s="13">
        <f t="shared" si="12"/>
        <v>102121</v>
      </c>
      <c r="L21" s="13">
        <f t="shared" si="12"/>
        <v>99278.5</v>
      </c>
      <c r="M21" s="13">
        <f t="shared" si="12"/>
        <v>105930.5</v>
      </c>
      <c r="N21" s="13">
        <f t="shared" si="12"/>
        <v>99009</v>
      </c>
      <c r="O21" s="13">
        <f t="shared" si="12"/>
        <v>95104.5</v>
      </c>
      <c r="P21" s="13">
        <f>IF(SUM(D21:O21)=0,"- ",SUM(D21:O21))</f>
        <v>1206922.75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6">
        <f aca="true" t="shared" si="13" ref="E22:R22">IF(AND(SUM(E20)=0,SUM(E21)&lt;&gt;0),"全減",IF(AND(SUM(E20)&lt;&gt;0,SUM(E21)=0),"全増",IF(AND(SUM(E20)=0,SUM(E21)=0),"- ",E20/E21*100)))</f>
        <v>89.9433009790593</v>
      </c>
      <c r="F22" s="16">
        <f t="shared" si="13"/>
        <v>103.36201081618404</v>
      </c>
      <c r="G22" s="16">
        <f t="shared" si="13"/>
        <v>102.33911763486336</v>
      </c>
      <c r="H22" s="16">
        <f t="shared" si="13"/>
        <v>99.41198781008559</v>
      </c>
      <c r="I22" s="16">
        <f t="shared" si="13"/>
        <v>93.99227844628228</v>
      </c>
      <c r="J22" s="16">
        <f t="shared" si="13"/>
        <v>101.44426692884356</v>
      </c>
      <c r="K22" s="16">
        <f t="shared" si="13"/>
        <v>98.87878105384789</v>
      </c>
      <c r="L22" s="16">
        <f t="shared" si="13"/>
        <v>111.48033058517201</v>
      </c>
      <c r="M22" s="16">
        <f t="shared" si="13"/>
        <v>104.5086164985533</v>
      </c>
      <c r="N22" s="16">
        <f t="shared" si="13"/>
        <v>107.92124958337122</v>
      </c>
      <c r="O22" s="16">
        <f t="shared" si="13"/>
        <v>104.77159335257534</v>
      </c>
      <c r="P22" s="16">
        <f t="shared" si="13"/>
        <v>100.3116603776008</v>
      </c>
      <c r="Q22" s="16">
        <f t="shared" si="13"/>
        <v>95.83999118865026</v>
      </c>
      <c r="R22" s="16">
        <f t="shared" si="13"/>
        <v>100.3116603776008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>
        <v>91479.5</v>
      </c>
      <c r="J23" s="12">
        <v>87627</v>
      </c>
      <c r="K23" s="12">
        <v>80810</v>
      </c>
      <c r="L23" s="12">
        <v>93413.5</v>
      </c>
      <c r="M23" s="12">
        <v>96628.5</v>
      </c>
      <c r="N23" s="12">
        <v>93424.5</v>
      </c>
      <c r="O23" s="12">
        <v>96931</v>
      </c>
      <c r="P23" s="11">
        <f>IF(SUM(D23:O23)=0,"- ",SUM(D23:O23))</f>
        <v>1043930</v>
      </c>
      <c r="Q23" s="12">
        <f>IF(SUM(D23:I23)=0,"- ",SUM(D23:I23))</f>
        <v>495095.5</v>
      </c>
      <c r="R23" s="11">
        <f>IF(SUM(D23:O23)=0,"- ",SUM(D23:O23))</f>
        <v>1043930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IF(SUM(D24:O24)=0,"- ",SUM(D24:O24))</f>
        <v>1018175.5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6">
        <f aca="true" t="shared" si="14" ref="E25:R25">IF(AND(SUM(E23)=0,SUM(E24)&lt;&gt;0),"全減",IF(AND(SUM(E23)&lt;&gt;0,SUM(E24)=0),"全増",IF(AND(SUM(E23)=0,SUM(E24)=0),"- ",E23/E24*100)))</f>
        <v>101.90511115653294</v>
      </c>
      <c r="F25" s="16">
        <f t="shared" si="14"/>
        <v>96.87375317611978</v>
      </c>
      <c r="G25" s="16">
        <f t="shared" si="14"/>
        <v>96.28281593608975</v>
      </c>
      <c r="H25" s="16">
        <f t="shared" si="14"/>
        <v>94.94685573679004</v>
      </c>
      <c r="I25" s="16">
        <f t="shared" si="14"/>
        <v>106.29796826614144</v>
      </c>
      <c r="J25" s="16">
        <f t="shared" si="14"/>
        <v>105.47367280737126</v>
      </c>
      <c r="K25" s="16">
        <f t="shared" si="14"/>
        <v>105.17479240961032</v>
      </c>
      <c r="L25" s="16">
        <f t="shared" si="14"/>
        <v>114.58967124631991</v>
      </c>
      <c r="M25" s="16">
        <f t="shared" si="14"/>
        <v>103.0775467099052</v>
      </c>
      <c r="N25" s="16">
        <f t="shared" si="14"/>
        <v>110.80675577906136</v>
      </c>
      <c r="O25" s="16">
        <f t="shared" si="14"/>
        <v>108.20848869141977</v>
      </c>
      <c r="P25" s="16">
        <f t="shared" si="14"/>
        <v>102.52947551772755</v>
      </c>
      <c r="Q25" s="16">
        <f t="shared" si="14"/>
        <v>97.2477325515731</v>
      </c>
      <c r="R25" s="16">
        <f t="shared" si="14"/>
        <v>102.52947551772755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>
        <v>86397</v>
      </c>
      <c r="J26" s="12">
        <v>90945.5</v>
      </c>
      <c r="K26" s="12">
        <v>88789</v>
      </c>
      <c r="L26" s="12">
        <v>96147</v>
      </c>
      <c r="M26" s="12">
        <v>95992.5</v>
      </c>
      <c r="N26" s="12">
        <v>94087.5</v>
      </c>
      <c r="O26" s="12">
        <v>86464.5</v>
      </c>
      <c r="P26" s="11">
        <f>IF(SUM(D26:O26)=0,"- ",SUM(D26:O26))</f>
        <v>1078909</v>
      </c>
      <c r="Q26" s="12">
        <f>IF(SUM(D26:I26)=0,"- ",SUM(D26:I26))</f>
        <v>526483</v>
      </c>
      <c r="R26" s="11">
        <f>IF(SUM(D26:O26)=0,"- ",SUM(D26:O26))</f>
        <v>1078909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IF(SUM(D27:O27)=0,"- ",SUM(D27:O27))</f>
        <v>1136298.75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6">
        <f aca="true" t="shared" si="15" ref="E28:R28">IF(AND(SUM(E26)=0,SUM(E27)&lt;&gt;0),"全減",IF(AND(SUM(E26)&lt;&gt;0,SUM(E27)=0),"全増",IF(AND(SUM(E26)=0,SUM(E27)=0),"- ",E26/E27*100)))</f>
        <v>90.81734719394134</v>
      </c>
      <c r="F28" s="16">
        <f t="shared" si="15"/>
        <v>99.02764020383978</v>
      </c>
      <c r="G28" s="16">
        <f t="shared" si="15"/>
        <v>96.70477508346512</v>
      </c>
      <c r="H28" s="16">
        <f t="shared" si="15"/>
        <v>94.52191208033841</v>
      </c>
      <c r="I28" s="16">
        <f t="shared" si="15"/>
        <v>89.31768841104105</v>
      </c>
      <c r="J28" s="16">
        <f t="shared" si="15"/>
        <v>92.81147469881978</v>
      </c>
      <c r="K28" s="16">
        <f t="shared" si="15"/>
        <v>90.1493537480582</v>
      </c>
      <c r="L28" s="16">
        <f t="shared" si="15"/>
        <v>102.16611676947353</v>
      </c>
      <c r="M28" s="16">
        <f t="shared" si="15"/>
        <v>95.02937726145515</v>
      </c>
      <c r="N28" s="16">
        <f t="shared" si="15"/>
        <v>101.6953274462543</v>
      </c>
      <c r="O28" s="16">
        <f t="shared" si="15"/>
        <v>99.24474159947201</v>
      </c>
      <c r="P28" s="16">
        <f t="shared" si="15"/>
        <v>94.94941361151722</v>
      </c>
      <c r="Q28" s="16">
        <f t="shared" si="15"/>
        <v>93.17380306952556</v>
      </c>
      <c r="R28" s="16">
        <f t="shared" si="15"/>
        <v>94.94941361151722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>
        <v>20364</v>
      </c>
      <c r="J29" s="12">
        <v>20753</v>
      </c>
      <c r="K29" s="12">
        <v>20474</v>
      </c>
      <c r="L29" s="12">
        <v>26649</v>
      </c>
      <c r="M29" s="12">
        <v>25603</v>
      </c>
      <c r="N29" s="12">
        <v>23426</v>
      </c>
      <c r="O29" s="12">
        <v>24107</v>
      </c>
      <c r="P29" s="11">
        <f>IF(SUM(D29:O29)=0,"- ",SUM(D29:O29))</f>
        <v>279507.25</v>
      </c>
      <c r="Q29" s="12">
        <f>IF(SUM(D29:I29)=0,"- ",SUM(D29:I29))</f>
        <v>138495.25</v>
      </c>
      <c r="R29" s="11">
        <f>IF(SUM(D29:O29)=0,"- ",SUM(D29:O29))</f>
        <v>279507.25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IF(SUM(D30:O30)=0,"- ",SUM(D30:O30))</f>
        <v>306235.5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6">
        <f aca="true" t="shared" si="16" ref="E31:R31">IF(AND(SUM(E29)=0,SUM(E30)&lt;&gt;0),"全減",IF(AND(SUM(E29)&lt;&gt;0,SUM(E30)=0),"全増",IF(AND(SUM(E29)=0,SUM(E30)=0),"- ",E29/E30*100)))</f>
        <v>95.84724231825277</v>
      </c>
      <c r="F31" s="16">
        <f t="shared" si="16"/>
        <v>107.22163402152816</v>
      </c>
      <c r="G31" s="16">
        <f t="shared" si="16"/>
        <v>113.96992122224874</v>
      </c>
      <c r="H31" s="16">
        <f t="shared" si="16"/>
        <v>99.59220517177295</v>
      </c>
      <c r="I31" s="16">
        <f t="shared" si="16"/>
        <v>78.17574571000806</v>
      </c>
      <c r="J31" s="16">
        <f t="shared" si="16"/>
        <v>81.54100035362069</v>
      </c>
      <c r="K31" s="16">
        <f t="shared" si="16"/>
        <v>64.7399209486166</v>
      </c>
      <c r="L31" s="16">
        <f t="shared" si="16"/>
        <v>113.12080821801511</v>
      </c>
      <c r="M31" s="16">
        <f t="shared" si="16"/>
        <v>89.42092763341716</v>
      </c>
      <c r="N31" s="16">
        <f t="shared" si="16"/>
        <v>88.82569294354074</v>
      </c>
      <c r="O31" s="16">
        <f t="shared" si="16"/>
        <v>96.07827507871349</v>
      </c>
      <c r="P31" s="16">
        <f t="shared" si="16"/>
        <v>91.2719949189431</v>
      </c>
      <c r="Q31" s="16">
        <f t="shared" si="16"/>
        <v>95.18214088127253</v>
      </c>
      <c r="R31" s="16">
        <f t="shared" si="16"/>
        <v>91.2719949189431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>
        <v>9524</v>
      </c>
      <c r="J32" s="12">
        <v>12236</v>
      </c>
      <c r="K32" s="12">
        <v>12187</v>
      </c>
      <c r="L32" s="12">
        <v>14529</v>
      </c>
      <c r="M32" s="12">
        <v>14714</v>
      </c>
      <c r="N32" s="12">
        <v>12764.25</v>
      </c>
      <c r="O32" s="12">
        <v>13178</v>
      </c>
      <c r="P32" s="11">
        <f>IF(SUM(D32:O32)=0,"- ",SUM(D32:O32))</f>
        <v>131775.25</v>
      </c>
      <c r="Q32" s="12">
        <f>IF(SUM(D32:I32)=0,"- ",SUM(D32:I32))</f>
        <v>52167</v>
      </c>
      <c r="R32" s="11">
        <f>IF(SUM(D32:O32)=0,"- ",SUM(D32:O32))</f>
        <v>131775.25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IF(SUM(D33:O33)=0,"- ",SUM(D33:O33))</f>
        <v>70624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6">
        <f aca="true" t="shared" si="17" ref="E34:R34">IF(AND(SUM(E32)=0,SUM(E33)&lt;&gt;0),"全減",IF(AND(SUM(E32)&lt;&gt;0,SUM(E33)=0),"全増",IF(AND(SUM(E32)=0,SUM(E33)=0),"- ",E32/E33*100)))</f>
        <v>83.21415474880821</v>
      </c>
      <c r="F34" s="16">
        <f t="shared" si="17"/>
        <v>156.58788031179282</v>
      </c>
      <c r="G34" s="16">
        <f t="shared" si="17"/>
        <v>197.13599408721362</v>
      </c>
      <c r="H34" s="16">
        <f t="shared" si="17"/>
        <v>311.63447951012716</v>
      </c>
      <c r="I34" s="16">
        <f t="shared" si="17"/>
        <v>178.95527996993613</v>
      </c>
      <c r="J34" s="16">
        <f t="shared" si="17"/>
        <v>328.6596830513027</v>
      </c>
      <c r="K34" s="16">
        <f t="shared" si="17"/>
        <v>335.73002754820936</v>
      </c>
      <c r="L34" s="16">
        <f t="shared" si="17"/>
        <v>281.02514506769825</v>
      </c>
      <c r="M34" s="16">
        <f t="shared" si="17"/>
        <v>299.2475086434818</v>
      </c>
      <c r="N34" s="16">
        <f t="shared" si="17"/>
        <v>196.67565485362096</v>
      </c>
      <c r="O34" s="16">
        <f t="shared" si="17"/>
        <v>165.09646705086445</v>
      </c>
      <c r="P34" s="16">
        <f t="shared" si="17"/>
        <v>186.5870667195288</v>
      </c>
      <c r="Q34" s="16">
        <f t="shared" si="17"/>
        <v>134.756664600124</v>
      </c>
      <c r="R34" s="16">
        <f t="shared" si="17"/>
        <v>186.5870667195288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18" ref="F35:O36">IF(SUM(F38,F41)=0,"- ",SUM(F38,F41))</f>
        <v>15010.7</v>
      </c>
      <c r="G35" s="11">
        <f t="shared" si="18"/>
        <v>13097.099999999999</v>
      </c>
      <c r="H35" s="11">
        <f t="shared" si="18"/>
        <v>10258.7</v>
      </c>
      <c r="I35" s="11">
        <f t="shared" si="18"/>
        <v>17865.1</v>
      </c>
      <c r="J35" s="11">
        <f t="shared" si="18"/>
        <v>15551.5</v>
      </c>
      <c r="K35" s="11">
        <f t="shared" si="18"/>
        <v>12669.6</v>
      </c>
      <c r="L35" s="11">
        <f t="shared" si="18"/>
        <v>13683.2</v>
      </c>
      <c r="M35" s="11">
        <f t="shared" si="18"/>
        <v>15507.7</v>
      </c>
      <c r="N35" s="11">
        <f t="shared" si="18"/>
        <v>14458.8</v>
      </c>
      <c r="O35" s="11">
        <f t="shared" si="18"/>
        <v>13886.400000000001</v>
      </c>
      <c r="P35" s="11">
        <f>IF(SUM(D35:O35)=0,"- ",SUM(D35:O35))</f>
        <v>163996.8</v>
      </c>
      <c r="Q35" s="12">
        <f>IF(SUM(D35:I35)=0,"- ",SUM(D35:I35))</f>
        <v>78239.6</v>
      </c>
      <c r="R35" s="11">
        <f>IF(SUM(D35:O35)=0,"- ",SUM(D35:O35))</f>
        <v>163996.8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18"/>
        <v>12902.7</v>
      </c>
      <c r="G36" s="13">
        <f t="shared" si="18"/>
        <v>15936.5</v>
      </c>
      <c r="H36" s="13">
        <f t="shared" si="18"/>
        <v>12360.7</v>
      </c>
      <c r="I36" s="13">
        <f t="shared" si="18"/>
        <v>12219.5</v>
      </c>
      <c r="J36" s="13">
        <f t="shared" si="18"/>
        <v>13102</v>
      </c>
      <c r="K36" s="13">
        <f t="shared" si="18"/>
        <v>7438.7</v>
      </c>
      <c r="L36" s="13">
        <f t="shared" si="18"/>
        <v>11971.3</v>
      </c>
      <c r="M36" s="13">
        <f t="shared" si="18"/>
        <v>13587.4</v>
      </c>
      <c r="N36" s="13">
        <f t="shared" si="18"/>
        <v>13642.5</v>
      </c>
      <c r="O36" s="13">
        <f t="shared" si="18"/>
        <v>14064.7</v>
      </c>
      <c r="P36" s="13">
        <f>IF(SUM(D36:O36)=0,"- ",SUM(D36:O36))</f>
        <v>148893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6">
        <f aca="true" t="shared" si="19" ref="E37:R37">IF(AND(SUM(E35)=0,SUM(E36)&lt;&gt;0),"全減",IF(AND(SUM(E35)&lt;&gt;0,SUM(E36)=0),"全増",IF(AND(SUM(E35)=0,SUM(E36)=0),"- ",E35/E36*100)))</f>
        <v>112.7603113218233</v>
      </c>
      <c r="F37" s="16">
        <f t="shared" si="19"/>
        <v>116.33766575987971</v>
      </c>
      <c r="G37" s="16">
        <f t="shared" si="19"/>
        <v>82.18303893577635</v>
      </c>
      <c r="H37" s="16">
        <f t="shared" si="19"/>
        <v>82.99449060328298</v>
      </c>
      <c r="I37" s="16">
        <f t="shared" si="19"/>
        <v>146.20156307541222</v>
      </c>
      <c r="J37" s="16">
        <f t="shared" si="19"/>
        <v>118.69561898946725</v>
      </c>
      <c r="K37" s="16">
        <f t="shared" si="19"/>
        <v>170.32008281016846</v>
      </c>
      <c r="L37" s="16">
        <f t="shared" si="19"/>
        <v>114.30003424857786</v>
      </c>
      <c r="M37" s="16">
        <f t="shared" si="19"/>
        <v>114.13294670061971</v>
      </c>
      <c r="N37" s="16">
        <f t="shared" si="19"/>
        <v>105.98350742166025</v>
      </c>
      <c r="O37" s="16">
        <f t="shared" si="19"/>
        <v>98.73228721551118</v>
      </c>
      <c r="P37" s="16">
        <f t="shared" si="19"/>
        <v>110.144063186315</v>
      </c>
      <c r="Q37" s="16">
        <f t="shared" si="19"/>
        <v>104.19942892454561</v>
      </c>
      <c r="R37" s="16">
        <f t="shared" si="19"/>
        <v>110.144063186315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20" ref="F38:O39">IF(SUM(F44,F50)=0,"- ",SUM(F44,F50))</f>
        <v>2735</v>
      </c>
      <c r="G38" s="11">
        <f t="shared" si="20"/>
        <v>2437.8</v>
      </c>
      <c r="H38" s="11">
        <f t="shared" si="20"/>
        <v>1981.6999999999998</v>
      </c>
      <c r="I38" s="11">
        <f t="shared" si="20"/>
        <v>2745.3</v>
      </c>
      <c r="J38" s="11">
        <f t="shared" si="20"/>
        <v>2471.6</v>
      </c>
      <c r="K38" s="11">
        <f t="shared" si="20"/>
        <v>2858.1</v>
      </c>
      <c r="L38" s="11">
        <f t="shared" si="20"/>
        <v>2851.1</v>
      </c>
      <c r="M38" s="11">
        <f t="shared" si="20"/>
        <v>2449.7</v>
      </c>
      <c r="N38" s="11">
        <f t="shared" si="20"/>
        <v>2231.5</v>
      </c>
      <c r="O38" s="11">
        <f t="shared" si="20"/>
        <v>2210.8</v>
      </c>
      <c r="P38" s="11">
        <f>IF(SUM(D38:O38)=0,"- ",SUM(D38:O38))</f>
        <v>28776</v>
      </c>
      <c r="Q38" s="12">
        <f>IF(SUM(D38:I38)=0,"- ",SUM(D38:I38))</f>
        <v>13703.2</v>
      </c>
      <c r="R38" s="11">
        <f>IF(SUM(D38:O38)=0,"- ",SUM(D38:O38))</f>
        <v>28776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20"/>
        <v>2440.1</v>
      </c>
      <c r="G39" s="13">
        <f t="shared" si="20"/>
        <v>2988.8</v>
      </c>
      <c r="H39" s="13">
        <f t="shared" si="20"/>
        <v>1297.2</v>
      </c>
      <c r="I39" s="13">
        <f t="shared" si="20"/>
        <v>1594.4</v>
      </c>
      <c r="J39" s="13">
        <f t="shared" si="20"/>
        <v>2134</v>
      </c>
      <c r="K39" s="13">
        <f t="shared" si="20"/>
        <v>1808.3</v>
      </c>
      <c r="L39" s="13">
        <f t="shared" si="20"/>
        <v>2297.4</v>
      </c>
      <c r="M39" s="13">
        <f t="shared" si="20"/>
        <v>1680.8</v>
      </c>
      <c r="N39" s="13">
        <f t="shared" si="20"/>
        <v>1735.3000000000002</v>
      </c>
      <c r="O39" s="13">
        <f t="shared" si="20"/>
        <v>2395.8</v>
      </c>
      <c r="P39" s="13">
        <f>IF(SUM(D39:O39)=0,"- ",SUM(D39:O39))</f>
        <v>25562.5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6">
        <f aca="true" t="shared" si="21" ref="E40:R40">IF(AND(SUM(E38)=0,SUM(E39)&lt;&gt;0),"全減",IF(AND(SUM(E38)&lt;&gt;0,SUM(E39)=0),"全増",IF(AND(SUM(E38)=0,SUM(E39)=0),"- ",E38/E39*100)))</f>
        <v>77.79088978050507</v>
      </c>
      <c r="F40" s="16">
        <f t="shared" si="21"/>
        <v>112.0855702635138</v>
      </c>
      <c r="G40" s="16">
        <f t="shared" si="21"/>
        <v>81.56450749464669</v>
      </c>
      <c r="H40" s="16">
        <f t="shared" si="21"/>
        <v>152.76749922910884</v>
      </c>
      <c r="I40" s="16">
        <f t="shared" si="21"/>
        <v>172.18389362769696</v>
      </c>
      <c r="J40" s="16">
        <f t="shared" si="21"/>
        <v>115.82005623242738</v>
      </c>
      <c r="K40" s="16">
        <f t="shared" si="21"/>
        <v>158.05452635071615</v>
      </c>
      <c r="L40" s="16">
        <f t="shared" si="21"/>
        <v>124.1011578305911</v>
      </c>
      <c r="M40" s="16">
        <f t="shared" si="21"/>
        <v>145.7460732984293</v>
      </c>
      <c r="N40" s="16">
        <f t="shared" si="21"/>
        <v>128.594479340748</v>
      </c>
      <c r="O40" s="16">
        <f t="shared" si="21"/>
        <v>92.27815343517824</v>
      </c>
      <c r="P40" s="16">
        <f t="shared" si="21"/>
        <v>112.57114914425428</v>
      </c>
      <c r="Q40" s="16">
        <f t="shared" si="21"/>
        <v>101.42329526530432</v>
      </c>
      <c r="R40" s="16">
        <f t="shared" si="21"/>
        <v>112.57114914425428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22" ref="F41:O42">IF(SUM(G47,G53)=0,"- ",SUM(G47,G53))</f>
        <v>10659.3</v>
      </c>
      <c r="H41" s="11">
        <f t="shared" si="22"/>
        <v>8277</v>
      </c>
      <c r="I41" s="11">
        <f t="shared" si="22"/>
        <v>15119.8</v>
      </c>
      <c r="J41" s="11">
        <f t="shared" si="22"/>
        <v>13079.9</v>
      </c>
      <c r="K41" s="11">
        <f t="shared" si="22"/>
        <v>9811.5</v>
      </c>
      <c r="L41" s="11">
        <f t="shared" si="22"/>
        <v>10832.1</v>
      </c>
      <c r="M41" s="11">
        <f t="shared" si="22"/>
        <v>13058</v>
      </c>
      <c r="N41" s="11">
        <f t="shared" si="22"/>
        <v>12227.3</v>
      </c>
      <c r="O41" s="11">
        <f t="shared" si="22"/>
        <v>11675.6</v>
      </c>
      <c r="P41" s="11">
        <f>IF(SUM(D41:O41)=0,"- ",SUM(D41:O41))</f>
        <v>135220.8</v>
      </c>
      <c r="Q41" s="12">
        <f>IF(SUM(D41:I41)=0,"- ",SUM(D41:I41))</f>
        <v>64536.399999999994</v>
      </c>
      <c r="R41" s="11">
        <f>IF(SUM(D41:O41)=0,"- ",SUM(D41:O41))</f>
        <v>135220.8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t="shared" si="22"/>
        <v>10462.6</v>
      </c>
      <c r="G42" s="13">
        <f t="shared" si="22"/>
        <v>12947.7</v>
      </c>
      <c r="H42" s="13">
        <f>IF(SUM(H48,H54)=0,"- ",SUM(H48,H54))</f>
        <v>11063.5</v>
      </c>
      <c r="I42" s="13">
        <f t="shared" si="22"/>
        <v>10625.1</v>
      </c>
      <c r="J42" s="13">
        <f t="shared" si="22"/>
        <v>10968</v>
      </c>
      <c r="K42" s="13">
        <f t="shared" si="22"/>
        <v>5630.4</v>
      </c>
      <c r="L42" s="13">
        <f t="shared" si="22"/>
        <v>9673.9</v>
      </c>
      <c r="M42" s="13">
        <f t="shared" si="22"/>
        <v>11906.6</v>
      </c>
      <c r="N42" s="13">
        <f t="shared" si="22"/>
        <v>11907.2</v>
      </c>
      <c r="O42" s="13">
        <f t="shared" si="22"/>
        <v>11668.9</v>
      </c>
      <c r="P42" s="13">
        <f>IF(SUM(D42:O42)=0,"- ",SUM(D42:O42))</f>
        <v>123330.49999999999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6">
        <f aca="true" t="shared" si="23" ref="E43:R43">IF(AND(SUM(E41)=0,SUM(E42)&lt;&gt;0),"全減",IF(AND(SUM(E41)&lt;&gt;0,SUM(E42)=0),"全増",IF(AND(SUM(E41)=0,SUM(E42)=0),"- ",E41/E42*100)))</f>
        <v>123.8006024930011</v>
      </c>
      <c r="F43" s="16">
        <f t="shared" si="23"/>
        <v>117.32934452239405</v>
      </c>
      <c r="G43" s="16">
        <f t="shared" si="23"/>
        <v>82.32581848513635</v>
      </c>
      <c r="H43" s="16">
        <f t="shared" si="23"/>
        <v>74.81357617390518</v>
      </c>
      <c r="I43" s="16">
        <f t="shared" si="23"/>
        <v>142.30266068084063</v>
      </c>
      <c r="J43" s="16">
        <f t="shared" si="23"/>
        <v>119.25510576221737</v>
      </c>
      <c r="K43" s="16">
        <f t="shared" si="23"/>
        <v>174.25937766410914</v>
      </c>
      <c r="L43" s="16">
        <f t="shared" si="23"/>
        <v>111.97242063697166</v>
      </c>
      <c r="M43" s="16">
        <f t="shared" si="23"/>
        <v>109.67026691078897</v>
      </c>
      <c r="N43" s="16">
        <f t="shared" si="23"/>
        <v>102.68828943832303</v>
      </c>
      <c r="O43" s="16">
        <f t="shared" si="23"/>
        <v>100.05741758006326</v>
      </c>
      <c r="P43" s="16">
        <f t="shared" si="23"/>
        <v>109.6410052663372</v>
      </c>
      <c r="Q43" s="16">
        <f t="shared" si="23"/>
        <v>104.8085683429286</v>
      </c>
      <c r="R43" s="16">
        <f t="shared" si="23"/>
        <v>109.6410052663372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>
        <v>2338.3</v>
      </c>
      <c r="J44" s="12">
        <v>1804.6</v>
      </c>
      <c r="K44" s="12">
        <v>2013.1</v>
      </c>
      <c r="L44" s="12">
        <v>1867.1</v>
      </c>
      <c r="M44" s="12">
        <v>1821.7</v>
      </c>
      <c r="N44" s="12">
        <v>1496.9</v>
      </c>
      <c r="O44" s="12">
        <v>1586.8</v>
      </c>
      <c r="P44" s="11">
        <f>IF(SUM(D44:O44)=0,"- ",SUM(D44:O44))</f>
        <v>19767</v>
      </c>
      <c r="Q44" s="12">
        <f>IF(SUM(D44:I44)=0,"- ",SUM(D44:I44))</f>
        <v>9176.8</v>
      </c>
      <c r="R44" s="11">
        <f>IF(SUM(D44:O44)=0,"- ",SUM(D44:O44))</f>
        <v>19767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IF(SUM(D45:O45)=0,"- ",SUM(D45:O45))</f>
        <v>14833.899999999998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6">
        <f aca="true" t="shared" si="24" ref="E46:R46">IF(AND(SUM(E44)=0,SUM(E45)&lt;&gt;0),"全減",IF(AND(SUM(E44)&lt;&gt;0,SUM(E45)=0),"全増",IF(AND(SUM(E44)=0,SUM(E45)=0),"- ",E44/E45*100)))</f>
        <v>62.760710677996315</v>
      </c>
      <c r="F46" s="16">
        <f t="shared" si="24"/>
        <v>107.66990933756865</v>
      </c>
      <c r="G46" s="16">
        <f t="shared" si="24"/>
        <v>122.89311775647447</v>
      </c>
      <c r="H46" s="16">
        <f t="shared" si="24"/>
        <v>155.01453488372093</v>
      </c>
      <c r="I46" s="16">
        <f t="shared" si="24"/>
        <v>221.13675052014378</v>
      </c>
      <c r="J46" s="16">
        <f t="shared" si="24"/>
        <v>155.8376511226252</v>
      </c>
      <c r="K46" s="16">
        <f t="shared" si="24"/>
        <v>198.8639731304949</v>
      </c>
      <c r="L46" s="16">
        <f t="shared" si="24"/>
        <v>151.50113599480684</v>
      </c>
      <c r="M46" s="16">
        <f t="shared" si="24"/>
        <v>161.38377037562012</v>
      </c>
      <c r="N46" s="16">
        <f t="shared" si="24"/>
        <v>154.20830328628824</v>
      </c>
      <c r="O46" s="16">
        <f t="shared" si="24"/>
        <v>102.98546209761163</v>
      </c>
      <c r="P46" s="16">
        <f t="shared" si="24"/>
        <v>133.25558349456315</v>
      </c>
      <c r="Q46" s="16">
        <f t="shared" si="24"/>
        <v>117.7887022038532</v>
      </c>
      <c r="R46" s="16">
        <f t="shared" si="24"/>
        <v>133.25558349456315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>
        <v>626</v>
      </c>
      <c r="J47" s="12">
        <v>390</v>
      </c>
      <c r="K47" s="12">
        <v>673</v>
      </c>
      <c r="L47" s="12">
        <v>531</v>
      </c>
      <c r="M47" s="12">
        <v>325</v>
      </c>
      <c r="N47" s="12">
        <v>898</v>
      </c>
      <c r="O47" s="12">
        <v>362</v>
      </c>
      <c r="P47" s="11">
        <f>IF(SUM(D47:O47)=0,"- ",SUM(D47:O47))</f>
        <v>7051</v>
      </c>
      <c r="Q47" s="12">
        <f>IF(SUM(D47:I47)=0,"- ",SUM(D47:I47))</f>
        <v>3872</v>
      </c>
      <c r="R47" s="11">
        <f>IF(SUM(D47:O47)=0,"- ",SUM(D47:O47))</f>
        <v>7051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IF(SUM(D48:O48)=0,"- ",SUM(D48:O48))</f>
        <v>7226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6">
        <f aca="true" t="shared" si="25" ref="E49:R49">IF(AND(SUM(E47)=0,SUM(E48)&lt;&gt;0),"全減",IF(AND(SUM(E47)&lt;&gt;0,SUM(E48)=0),"全増",IF(AND(SUM(E47)=0,SUM(E48)=0),"- ",E47/E48*100)))</f>
        <v>148.95104895104896</v>
      </c>
      <c r="F49" s="16">
        <f t="shared" si="25"/>
        <v>153.44563552833077</v>
      </c>
      <c r="G49" s="16">
        <f t="shared" si="25"/>
        <v>105.33562822719449</v>
      </c>
      <c r="H49" s="16">
        <f t="shared" si="25"/>
        <v>94.94290375203916</v>
      </c>
      <c r="I49" s="16">
        <f t="shared" si="25"/>
        <v>91.78885630498533</v>
      </c>
      <c r="J49" s="16">
        <f t="shared" si="25"/>
        <v>65.54621848739495</v>
      </c>
      <c r="K49" s="16">
        <f t="shared" si="25"/>
        <v>109.60912052117264</v>
      </c>
      <c r="L49" s="16">
        <f t="shared" si="25"/>
        <v>67.90281329923273</v>
      </c>
      <c r="M49" s="16">
        <f t="shared" si="25"/>
        <v>58.34829443447038</v>
      </c>
      <c r="N49" s="16">
        <f t="shared" si="25"/>
        <v>124.89568845618915</v>
      </c>
      <c r="O49" s="16">
        <f t="shared" si="25"/>
        <v>60.535117056856194</v>
      </c>
      <c r="P49" s="16">
        <f t="shared" si="25"/>
        <v>97.5781898699142</v>
      </c>
      <c r="Q49" s="16">
        <f t="shared" si="25"/>
        <v>115.20380839036002</v>
      </c>
      <c r="R49" s="16">
        <f t="shared" si="25"/>
        <v>97.5781898699142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>
        <v>407</v>
      </c>
      <c r="J50" s="12">
        <v>667</v>
      </c>
      <c r="K50" s="12">
        <v>845</v>
      </c>
      <c r="L50" s="12">
        <v>984</v>
      </c>
      <c r="M50" s="12">
        <v>628</v>
      </c>
      <c r="N50" s="12">
        <v>734.6</v>
      </c>
      <c r="O50" s="12">
        <v>624</v>
      </c>
      <c r="P50" s="11">
        <f>IF(SUM(D50:O50)=0,"- ",SUM(D50:O50))</f>
        <v>9009</v>
      </c>
      <c r="Q50" s="12">
        <f>IF(SUM(D50:I50)=0,"- ",SUM(D50:I50))</f>
        <v>4526.400000000001</v>
      </c>
      <c r="R50" s="11">
        <f>IF(SUM(D50:O50)=0,"- ",SUM(D50:O50))</f>
        <v>9009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IF(SUM(D51:O51)=0,"- ",SUM(D51:O51))</f>
        <v>10728.6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6">
        <f aca="true" t="shared" si="26" ref="E52:R52">IF(AND(SUM(E50)=0,SUM(E51)&lt;&gt;0),"全減",IF(AND(SUM(E50)&lt;&gt;0,SUM(E51)=0),"全増",IF(AND(SUM(E50)=0,SUM(E51)=0),"- ",E50/E51*100)))</f>
        <v>97.50584567420108</v>
      </c>
      <c r="F52" s="16">
        <f t="shared" si="26"/>
        <v>119.2680301399354</v>
      </c>
      <c r="G52" s="16">
        <f t="shared" si="26"/>
        <v>45.25455688246386</v>
      </c>
      <c r="H52" s="16">
        <f t="shared" si="26"/>
        <v>146.28742514970062</v>
      </c>
      <c r="I52" s="16">
        <f t="shared" si="26"/>
        <v>75.79143389199255</v>
      </c>
      <c r="J52" s="16">
        <f t="shared" si="26"/>
        <v>68.34016393442623</v>
      </c>
      <c r="K52" s="16">
        <f t="shared" si="26"/>
        <v>106.15577889447236</v>
      </c>
      <c r="L52" s="16">
        <f t="shared" si="26"/>
        <v>92.3943661971831</v>
      </c>
      <c r="M52" s="16">
        <f t="shared" si="26"/>
        <v>113.76811594202898</v>
      </c>
      <c r="N52" s="16">
        <f t="shared" si="26"/>
        <v>96.07637980643474</v>
      </c>
      <c r="O52" s="16">
        <f t="shared" si="26"/>
        <v>72.98245614035088</v>
      </c>
      <c r="P52" s="16">
        <f t="shared" si="26"/>
        <v>83.97181365695431</v>
      </c>
      <c r="Q52" s="16">
        <f t="shared" si="26"/>
        <v>79.13286713286715</v>
      </c>
      <c r="R52" s="16">
        <f t="shared" si="26"/>
        <v>83.97181365695431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>
        <v>14493.8</v>
      </c>
      <c r="J53" s="12">
        <v>12689.9</v>
      </c>
      <c r="K53" s="12">
        <v>9138.5</v>
      </c>
      <c r="L53" s="12">
        <v>10301.1</v>
      </c>
      <c r="M53" s="12">
        <v>12733</v>
      </c>
      <c r="N53" s="12">
        <v>11329.3</v>
      </c>
      <c r="O53" s="12">
        <v>11313.6</v>
      </c>
      <c r="P53" s="11">
        <f>IF(SUM(D53:O53)=0,"- ",SUM(D53:O53))</f>
        <v>128169.8</v>
      </c>
      <c r="Q53" s="12">
        <f>IF(SUM(D53:I53)=0,"- ",SUM(D53:I53))</f>
        <v>60664.399999999994</v>
      </c>
      <c r="R53" s="11">
        <f>IF(SUM(D53:O53)=0,"- ",SUM(D53:O53))</f>
        <v>128169.8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IF(SUM(D54:O54)=0,"- ",SUM(D54:O54))</f>
        <v>116104.49999999999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6">
        <f aca="true" t="shared" si="27" ref="E55:R55">IF(AND(SUM(E53)=0,SUM(E54)&lt;&gt;0),"全減",IF(AND(SUM(E53)&lt;&gt;0,SUM(E54)=0),"全増",IF(AND(SUM(E53)=0,SUM(E54)=0),"- ",E53/E54*100)))</f>
        <v>122.59712446878521</v>
      </c>
      <c r="F55" s="16">
        <f t="shared" si="27"/>
        <v>114.92517533844398</v>
      </c>
      <c r="G55" s="17">
        <f t="shared" si="27"/>
        <v>81.24479448842456</v>
      </c>
      <c r="H55" s="17">
        <f t="shared" si="27"/>
        <v>73.63284053394574</v>
      </c>
      <c r="I55" s="17">
        <f t="shared" si="27"/>
        <v>145.76741660045658</v>
      </c>
      <c r="J55" s="17">
        <f t="shared" si="27"/>
        <v>122.33587197532054</v>
      </c>
      <c r="K55" s="17">
        <f t="shared" si="27"/>
        <v>182.17247428434735</v>
      </c>
      <c r="L55" s="17">
        <f t="shared" si="27"/>
        <v>115.84813144547286</v>
      </c>
      <c r="M55" s="17">
        <f t="shared" si="27"/>
        <v>112.1889758229365</v>
      </c>
      <c r="N55" s="17">
        <f t="shared" si="27"/>
        <v>101.2611501403264</v>
      </c>
      <c r="O55" s="17">
        <f t="shared" si="27"/>
        <v>102.19223369373765</v>
      </c>
      <c r="P55" s="17">
        <f t="shared" si="27"/>
        <v>110.39175914800892</v>
      </c>
      <c r="Q55" s="17">
        <f t="shared" si="27"/>
        <v>104.20840168686496</v>
      </c>
      <c r="R55" s="17">
        <f t="shared" si="27"/>
        <v>110.39175914800892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49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 t="str">
        <f aca="true" t="shared" si="0" ref="F5:O6">IF(SUM(F14,F35)=0,"- ",SUM(F14,F35))</f>
        <v>- </v>
      </c>
      <c r="G5" s="11" t="str">
        <f t="shared" si="0"/>
        <v>- </v>
      </c>
      <c r="H5" s="11" t="str">
        <f t="shared" si="0"/>
        <v>- </v>
      </c>
      <c r="I5" s="11" t="str">
        <f t="shared" si="0"/>
        <v>- </v>
      </c>
      <c r="J5" s="11" t="str">
        <f t="shared" si="0"/>
        <v>- 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IF(SUM(D5:E5)=0,"- ",SUM(D5:E5))</f>
        <v>397909.5</v>
      </c>
      <c r="Q5" s="12" t="s">
        <v>0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IF(SUM(D6:E6)=0,"- ",SUM(D6:E6))</f>
        <v>436664.5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8" t="s">
        <v>0</v>
      </c>
      <c r="G7" s="18" t="s">
        <v>0</v>
      </c>
      <c r="H7" s="18" t="s">
        <v>0</v>
      </c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91.12476512288038</v>
      </c>
      <c r="Q7" s="18" t="s">
        <v>0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 t="str">
        <f aca="true" t="shared" si="1" ref="F8:R9">IF(SUM(F17,F38)=0,"- ",SUM(F17,F38))</f>
        <v>- </v>
      </c>
      <c r="G8" s="20" t="str">
        <f t="shared" si="1"/>
        <v>- </v>
      </c>
      <c r="H8" s="20" t="str">
        <f t="shared" si="1"/>
        <v>- </v>
      </c>
      <c r="I8" s="20" t="str">
        <f t="shared" si="1"/>
        <v>- </v>
      </c>
      <c r="J8" s="20" t="str">
        <f t="shared" si="1"/>
        <v>- </v>
      </c>
      <c r="K8" s="20" t="str">
        <f t="shared" si="1"/>
        <v>- </v>
      </c>
      <c r="L8" s="20" t="str">
        <f t="shared" si="1"/>
        <v>- </v>
      </c>
      <c r="M8" s="20" t="str">
        <f t="shared" si="1"/>
        <v>- </v>
      </c>
      <c r="N8" s="20" t="str">
        <f t="shared" si="1"/>
        <v>- </v>
      </c>
      <c r="O8" s="20" t="str">
        <f t="shared" si="1"/>
        <v>- </v>
      </c>
      <c r="P8" s="20">
        <f t="shared" si="1"/>
        <v>198584.4</v>
      </c>
      <c r="Q8" s="20" t="str">
        <f t="shared" si="1"/>
        <v>- </v>
      </c>
      <c r="R8" s="13" t="str">
        <f t="shared" si="1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1"/>
        <v>120350.1</v>
      </c>
      <c r="G9" s="20">
        <f t="shared" si="1"/>
        <v>115562.3</v>
      </c>
      <c r="H9" s="20">
        <f t="shared" si="1"/>
        <v>103680.45</v>
      </c>
      <c r="I9" s="20">
        <f t="shared" si="1"/>
        <v>113702.9</v>
      </c>
      <c r="J9" s="20">
        <f t="shared" si="1"/>
        <v>110664.5</v>
      </c>
      <c r="K9" s="20">
        <f t="shared" si="1"/>
        <v>110267.3</v>
      </c>
      <c r="L9" s="20">
        <f t="shared" si="1"/>
        <v>107375.4</v>
      </c>
      <c r="M9" s="20">
        <f t="shared" si="1"/>
        <v>124056.3</v>
      </c>
      <c r="N9" s="20">
        <f t="shared" si="1"/>
        <v>112421.3</v>
      </c>
      <c r="O9" s="20">
        <f t="shared" si="1"/>
        <v>117064.8</v>
      </c>
      <c r="P9" s="20">
        <f t="shared" si="1"/>
        <v>214828.15</v>
      </c>
      <c r="Q9" s="20">
        <f t="shared" si="1"/>
        <v>668123.9</v>
      </c>
      <c r="R9" s="13">
        <f t="shared" si="1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8" t="s">
        <v>0</v>
      </c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92.43872369612642</v>
      </c>
      <c r="Q10" s="18" t="s">
        <v>0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 t="str">
        <f>IF(SUM(F20,F41)=0,"- ",SUM(F20,F41))</f>
        <v>- </v>
      </c>
      <c r="G11" s="20" t="str">
        <f aca="true" t="shared" si="2" ref="G11:R11">IF(SUM(G20,G41)=0,"- ",SUM(G20,G41))</f>
        <v>- </v>
      </c>
      <c r="H11" s="20" t="str">
        <f t="shared" si="2"/>
        <v>- </v>
      </c>
      <c r="I11" s="20" t="str">
        <f t="shared" si="2"/>
        <v>- </v>
      </c>
      <c r="J11" s="20" t="str">
        <f t="shared" si="2"/>
        <v>- </v>
      </c>
      <c r="K11" s="20" t="str">
        <f t="shared" si="2"/>
        <v>- </v>
      </c>
      <c r="L11" s="20" t="str">
        <f t="shared" si="2"/>
        <v>- </v>
      </c>
      <c r="M11" s="20" t="str">
        <f t="shared" si="2"/>
        <v>- </v>
      </c>
      <c r="N11" s="20" t="str">
        <f t="shared" si="2"/>
        <v>- </v>
      </c>
      <c r="O11" s="20" t="str">
        <f t="shared" si="2"/>
        <v>- </v>
      </c>
      <c r="P11" s="20">
        <f t="shared" si="2"/>
        <v>199325.1</v>
      </c>
      <c r="Q11" s="20" t="str">
        <f t="shared" si="2"/>
        <v>- </v>
      </c>
      <c r="R11" s="13" t="str">
        <f t="shared" si="2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3" ref="F12:R12">IF(SUM(F21,F42)=0,"- ",SUM(F21,F42))</f>
        <v>116091.35</v>
      </c>
      <c r="G12" s="20">
        <f t="shared" si="3"/>
        <v>109415.7</v>
      </c>
      <c r="H12" s="20">
        <f t="shared" si="3"/>
        <v>105321.75</v>
      </c>
      <c r="I12" s="20">
        <f t="shared" si="3"/>
        <v>112677.1</v>
      </c>
      <c r="J12" s="20">
        <f t="shared" si="3"/>
        <v>112680.5</v>
      </c>
      <c r="K12" s="20">
        <f t="shared" si="3"/>
        <v>107751.4</v>
      </c>
      <c r="L12" s="20">
        <f t="shared" si="3"/>
        <v>108952.4</v>
      </c>
      <c r="M12" s="20">
        <f t="shared" si="3"/>
        <v>117837.1</v>
      </c>
      <c r="N12" s="20">
        <f t="shared" si="3"/>
        <v>110916.2</v>
      </c>
      <c r="O12" s="20">
        <f t="shared" si="3"/>
        <v>106773.4</v>
      </c>
      <c r="P12" s="20">
        <f t="shared" si="3"/>
        <v>221836.35</v>
      </c>
      <c r="Q12" s="20">
        <f t="shared" si="3"/>
        <v>665342.25</v>
      </c>
      <c r="R12" s="13">
        <f t="shared" si="3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8" t="s">
        <v>0</v>
      </c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89.85231680921544</v>
      </c>
      <c r="Q13" s="18" t="s">
        <v>0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 t="str">
        <f aca="true" t="shared" si="4" ref="F14:O15">IF(SUM(F17,F20)=0,"- ",SUM(F17,F20))</f>
        <v>- </v>
      </c>
      <c r="G14" s="11" t="str">
        <f t="shared" si="4"/>
        <v>- </v>
      </c>
      <c r="H14" s="11" t="str">
        <f t="shared" si="4"/>
        <v>- </v>
      </c>
      <c r="I14" s="11" t="str">
        <f t="shared" si="4"/>
        <v>- </v>
      </c>
      <c r="J14" s="11" t="str">
        <f t="shared" si="4"/>
        <v>- </v>
      </c>
      <c r="K14" s="11" t="str">
        <f t="shared" si="4"/>
        <v>- </v>
      </c>
      <c r="L14" s="11" t="str">
        <f t="shared" si="4"/>
        <v>- </v>
      </c>
      <c r="M14" s="11" t="str">
        <f t="shared" si="4"/>
        <v>- </v>
      </c>
      <c r="N14" s="11" t="str">
        <f t="shared" si="4"/>
        <v>- </v>
      </c>
      <c r="O14" s="11" t="str">
        <f t="shared" si="4"/>
        <v>- </v>
      </c>
      <c r="P14" s="11">
        <f>IF(SUM(D14:E14)=0,"- ",SUM(D14:E14))</f>
        <v>375901.5</v>
      </c>
      <c r="Q14" s="12" t="s">
        <v>0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 t="shared" si="4"/>
        <v>223538.75</v>
      </c>
      <c r="G15" s="13">
        <f t="shared" si="4"/>
        <v>209041.5</v>
      </c>
      <c r="H15" s="13">
        <f t="shared" si="4"/>
        <v>196641.5</v>
      </c>
      <c r="I15" s="13">
        <f t="shared" si="4"/>
        <v>214160.5</v>
      </c>
      <c r="J15" s="13">
        <f t="shared" si="4"/>
        <v>210243</v>
      </c>
      <c r="K15" s="13">
        <f t="shared" si="4"/>
        <v>210580</v>
      </c>
      <c r="L15" s="13">
        <f t="shared" si="4"/>
        <v>204356.5</v>
      </c>
      <c r="M15" s="13">
        <f t="shared" si="4"/>
        <v>228306</v>
      </c>
      <c r="N15" s="13">
        <f t="shared" si="4"/>
        <v>209695</v>
      </c>
      <c r="O15" s="13">
        <f t="shared" si="4"/>
        <v>209773.5</v>
      </c>
      <c r="P15" s="13">
        <f>IF(SUM(D15:E15)=0,"- ",SUM(D15:E15))</f>
        <v>414997.5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>IF(AND(SUM(E14)=0,SUM(E15)&lt;&gt;0),"全減",IF(AND(SUM(E14)&lt;&gt;0,SUM(E15)=0),"全増",IF(AND(SUM(E14)=0,SUM(E15)=0),"- ",E14/E15*100)))</f>
        <v>95.56540271623302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>IF(AND(SUM(P14)=0,SUM(P15)&lt;&gt;0),"全減",IF(AND(SUM(P14)&lt;&gt;0,SUM(P15)=0),"全増",IF(AND(SUM(P14)=0,SUM(P15)=0),"- ",P14/P15*100)))</f>
        <v>90.57922035674913</v>
      </c>
      <c r="Q16" s="18" t="s">
        <v>0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0">
        <f>IF(SUM(D23,D29)=0,"- ",SUM(D23,D29))</f>
        <v>88993.5</v>
      </c>
      <c r="E17" s="11">
        <f>IF(SUM(E23,E29)=0,"- ",SUM(E23,E29))</f>
        <v>105787.5</v>
      </c>
      <c r="F17" s="11" t="str">
        <f aca="true" t="shared" si="5" ref="F17:O17">IF(SUM(F23,F29)=0,"- ",SUM(F23,F29))</f>
        <v>- </v>
      </c>
      <c r="G17" s="11" t="str">
        <f t="shared" si="5"/>
        <v>- </v>
      </c>
      <c r="H17" s="11" t="str">
        <f t="shared" si="5"/>
        <v>- </v>
      </c>
      <c r="I17" s="11" t="str">
        <f t="shared" si="5"/>
        <v>- </v>
      </c>
      <c r="J17" s="11" t="str">
        <f t="shared" si="5"/>
        <v>- </v>
      </c>
      <c r="K17" s="11" t="str">
        <f t="shared" si="5"/>
        <v>- </v>
      </c>
      <c r="L17" s="11" t="str">
        <f t="shared" si="5"/>
        <v>- </v>
      </c>
      <c r="M17" s="11" t="str">
        <f t="shared" si="5"/>
        <v>- </v>
      </c>
      <c r="N17" s="11" t="str">
        <f t="shared" si="5"/>
        <v>- </v>
      </c>
      <c r="O17" s="11" t="str">
        <f t="shared" si="5"/>
        <v>- </v>
      </c>
      <c r="P17" s="11">
        <f>IF(SUM(D17:E17)=0,"- ",SUM(D17:E17))</f>
        <v>194781</v>
      </c>
      <c r="Q17" s="12" t="s">
        <v>0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aca="true" t="shared" si="6" ref="E18:O18">IF(SUM(E24,E30)=0,"- ",SUM(E24,E30))</f>
        <v>105114.25</v>
      </c>
      <c r="F18" s="13">
        <f t="shared" si="6"/>
        <v>117910</v>
      </c>
      <c r="G18" s="13">
        <f t="shared" si="6"/>
        <v>112573.5</v>
      </c>
      <c r="H18" s="13">
        <f t="shared" si="6"/>
        <v>102383.25</v>
      </c>
      <c r="I18" s="13">
        <f t="shared" si="6"/>
        <v>112108.5</v>
      </c>
      <c r="J18" s="13">
        <f t="shared" si="6"/>
        <v>108530.5</v>
      </c>
      <c r="K18" s="13">
        <f t="shared" si="6"/>
        <v>108459</v>
      </c>
      <c r="L18" s="13">
        <f t="shared" si="6"/>
        <v>105078</v>
      </c>
      <c r="M18" s="13">
        <f t="shared" si="6"/>
        <v>122375.5</v>
      </c>
      <c r="N18" s="13">
        <f t="shared" si="6"/>
        <v>110686</v>
      </c>
      <c r="O18" s="13">
        <f t="shared" si="6"/>
        <v>114669</v>
      </c>
      <c r="P18" s="13">
        <f>IF(SUM(D18:E18)=0,"- ",SUM(D18:E18))</f>
        <v>209637.75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>IF(AND(SUM(E17)=0,SUM(E18)&lt;&gt;0),"全減",IF(AND(SUM(E17)&lt;&gt;0,SUM(E18)=0),"全増",IF(AND(SUM(E17)=0,SUM(E18)=0),"- ",E17/E18*100)))</f>
        <v>100.64049355819978</v>
      </c>
      <c r="F19" s="18" t="s">
        <v>0</v>
      </c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>IF(AND(SUM(P17)=0,SUM(P18)&lt;&gt;0),"全減",IF(AND(SUM(P17)&lt;&gt;0,SUM(P18)=0),"全増",IF(AND(SUM(P17)=0,SUM(P18)=0),"- ",P17/P18*100)))</f>
        <v>92.91313229606786</v>
      </c>
      <c r="Q19" s="18" t="s">
        <v>0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0">
        <f>IF(SUM(D26,D32)=0,"- ",SUM(D26,D32))</f>
        <v>95776</v>
      </c>
      <c r="E20" s="11">
        <f aca="true" t="shared" si="7" ref="E20:O21">IF(SUM(E26,E32)=0,"- ",SUM(E26,E32))</f>
        <v>85344.5</v>
      </c>
      <c r="F20" s="11" t="str">
        <f t="shared" si="7"/>
        <v>- </v>
      </c>
      <c r="G20" s="11" t="str">
        <f t="shared" si="7"/>
        <v>- </v>
      </c>
      <c r="H20" s="11" t="str">
        <f t="shared" si="7"/>
        <v>- </v>
      </c>
      <c r="I20" s="11" t="str">
        <f t="shared" si="7"/>
        <v>- </v>
      </c>
      <c r="J20" s="11" t="str">
        <f t="shared" si="7"/>
        <v>- </v>
      </c>
      <c r="K20" s="11" t="str">
        <f t="shared" si="7"/>
        <v>- </v>
      </c>
      <c r="L20" s="11" t="str">
        <f t="shared" si="7"/>
        <v>- </v>
      </c>
      <c r="M20" s="11" t="str">
        <f t="shared" si="7"/>
        <v>- </v>
      </c>
      <c r="N20" s="11" t="str">
        <f t="shared" si="7"/>
        <v>- </v>
      </c>
      <c r="O20" s="11" t="str">
        <f t="shared" si="7"/>
        <v>- </v>
      </c>
      <c r="P20" s="11">
        <f>IF(SUM(D20:E20)=0,"- ",SUM(D20:E20))</f>
        <v>181120.5</v>
      </c>
      <c r="Q20" s="12" t="s">
        <v>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 t="shared" si="7"/>
        <v>94887</v>
      </c>
      <c r="F21" s="13">
        <f t="shared" si="7"/>
        <v>105628.75</v>
      </c>
      <c r="G21" s="13">
        <f t="shared" si="7"/>
        <v>96468</v>
      </c>
      <c r="H21" s="13">
        <f t="shared" si="7"/>
        <v>94258.25</v>
      </c>
      <c r="I21" s="13">
        <f t="shared" si="7"/>
        <v>102052</v>
      </c>
      <c r="J21" s="13">
        <f t="shared" si="7"/>
        <v>101712.5</v>
      </c>
      <c r="K21" s="13">
        <f t="shared" si="7"/>
        <v>102121</v>
      </c>
      <c r="L21" s="13">
        <f t="shared" si="7"/>
        <v>99278.5</v>
      </c>
      <c r="M21" s="13">
        <f t="shared" si="7"/>
        <v>105930.5</v>
      </c>
      <c r="N21" s="13">
        <f t="shared" si="7"/>
        <v>99009</v>
      </c>
      <c r="O21" s="13">
        <f t="shared" si="7"/>
        <v>95104.5</v>
      </c>
      <c r="P21" s="13">
        <f>IF(SUM(D21:E21)=0,"- ",SUM(D21:E21))</f>
        <v>205359.75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>IF(AND(SUM(E20)=0,SUM(E21)&lt;&gt;0),"全減",IF(AND(SUM(E20)&lt;&gt;0,SUM(E21)=0),"全増",IF(AND(SUM(E20)=0,SUM(E21)=0),"- ",E20/E21*100)))</f>
        <v>89.9433009790593</v>
      </c>
      <c r="F22" s="18" t="s">
        <v>0</v>
      </c>
      <c r="G22" s="18" t="s">
        <v>0</v>
      </c>
      <c r="H22" s="18" t="s">
        <v>0</v>
      </c>
      <c r="I22" s="18" t="s">
        <v>0</v>
      </c>
      <c r="J22" s="18" t="s">
        <v>0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>IF(AND(SUM(P20)=0,SUM(P21)&lt;&gt;0),"全減",IF(AND(SUM(P20)&lt;&gt;0,SUM(P21)=0),"全増",IF(AND(SUM(P20)=0,SUM(P21)=0),"- ",P20/P21*100)))</f>
        <v>88.19668898116598</v>
      </c>
      <c r="Q22" s="18" t="s">
        <v>0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IF(SUM(D23:E23)=0,"- ",SUM(D23:E23))</f>
        <v>148271</v>
      </c>
      <c r="Q23" s="12" t="s">
        <v>0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IF(SUM(D24:E24)=0,"- ",SUM(D24:E24))</f>
        <v>157335.5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>IF(AND(SUM(E23)=0,SUM(E24)&lt;&gt;0),"全減",IF(AND(SUM(E23)&lt;&gt;0,SUM(E24)=0),"全増",IF(AND(SUM(E23)=0,SUM(E24)=0),"- ",E23/E24*100)))</f>
        <v>101.90511115653294</v>
      </c>
      <c r="F25" s="18" t="s">
        <v>0</v>
      </c>
      <c r="G25" s="18" t="s">
        <v>0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>IF(AND(SUM(P23)=0,SUM(P24)&lt;&gt;0),"全減",IF(AND(SUM(P23)&lt;&gt;0,SUM(P24)=0),"全増",IF(AND(SUM(P23)=0,SUM(P24)=0),"- ",P23/P24*100)))</f>
        <v>94.23874459355962</v>
      </c>
      <c r="Q25" s="18" t="s">
        <v>0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IF(SUM(D26:E26)=0,"- ",SUM(D26:E26))</f>
        <v>168217.5</v>
      </c>
      <c r="Q26" s="12" t="s">
        <v>0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IF(SUM(D27:E27)=0,"- ",SUM(D27:E27))</f>
        <v>187458.75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>IF(AND(SUM(E26)=0,SUM(E27)&lt;&gt;0),"全減",IF(AND(SUM(E26)&lt;&gt;0,SUM(E27)=0),"全増",IF(AND(SUM(E26)=0,SUM(E27)=0),"- ",E26/E27*100)))</f>
        <v>90.81734719394134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>IF(AND(SUM(P26)=0,SUM(P27)&lt;&gt;0),"全減",IF(AND(SUM(P26)&lt;&gt;0,SUM(P27)=0),"全増",IF(AND(SUM(P26)=0,SUM(P27)=0),"- ",P26/P27*100)))</f>
        <v>89.73574186320991</v>
      </c>
      <c r="Q28" s="18" t="s">
        <v>0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IF(SUM(D29:E29)=0,"- ",SUM(D29:E29))</f>
        <v>46510</v>
      </c>
      <c r="Q29" s="12" t="s">
        <v>0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IF(SUM(D30:E30)=0,"- ",SUM(D30:E30))</f>
        <v>52302.25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>IF(AND(SUM(E29)=0,SUM(E30)&lt;&gt;0),"全減",IF(AND(SUM(E29)&lt;&gt;0,SUM(E30)=0),"全増",IF(AND(SUM(E29)=0,SUM(E30)=0),"- ",E29/E30*100)))</f>
        <v>95.84724231825277</v>
      </c>
      <c r="F31" s="18" t="s">
        <v>0</v>
      </c>
      <c r="G31" s="18" t="s">
        <v>0</v>
      </c>
      <c r="H31" s="18" t="s">
        <v>0</v>
      </c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>IF(AND(SUM(P29)=0,SUM(P30)&lt;&gt;0),"全減",IF(AND(SUM(P29)&lt;&gt;0,SUM(P30)=0),"全増",IF(AND(SUM(P29)=0,SUM(P30)=0),"- ",P29/P30*100)))</f>
        <v>88.9254286383473</v>
      </c>
      <c r="Q31" s="18" t="s">
        <v>0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IF(SUM(D32:E32)=0,"- ",SUM(D32:E32))</f>
        <v>12903</v>
      </c>
      <c r="Q32" s="12" t="s">
        <v>0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IF(SUM(D33:E33)=0,"- ",SUM(D33:E33))</f>
        <v>17901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>IF(AND(SUM(E32)=0,SUM(E33)&lt;&gt;0),"全減",IF(AND(SUM(E32)&lt;&gt;0,SUM(E33)=0),"全増",IF(AND(SUM(E32)=0,SUM(E33)=0),"- ",E32/E33*100)))</f>
        <v>83.21415474880821</v>
      </c>
      <c r="F34" s="18" t="s">
        <v>0</v>
      </c>
      <c r="G34" s="18" t="s">
        <v>0</v>
      </c>
      <c r="H34" s="18" t="s">
        <v>0</v>
      </c>
      <c r="I34" s="18" t="s">
        <v>0</v>
      </c>
      <c r="J34" s="18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>IF(AND(SUM(P32)=0,SUM(P33)&lt;&gt;0),"全減",IF(AND(SUM(P32)&lt;&gt;0,SUM(P33)=0),"全増",IF(AND(SUM(P32)=0,SUM(P33)=0),"- ",P32/P33*100)))</f>
        <v>72.07977207977207</v>
      </c>
      <c r="Q34" s="18" t="s">
        <v>0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0">
        <f>IF(SUM(D38,D41)=0,"- ",SUM(D38,D41))</f>
        <v>8070.599999999999</v>
      </c>
      <c r="E35" s="11">
        <f>IF(SUM(E38,E41)=0,"- ",SUM(E38,E41))</f>
        <v>13937.400000000001</v>
      </c>
      <c r="F35" s="11" t="str">
        <f>IF(SUM(F38,F41)=0,"- ",SUM(F38,F41))</f>
        <v>- </v>
      </c>
      <c r="G35" s="11" t="str">
        <f>IF(SUM(G38,G41)=0,"- ",SUM(G38,G41))</f>
        <v>- </v>
      </c>
      <c r="H35" s="11" t="str">
        <f>IF(SUM(H38,H41)=0,"- ",SUM(H38,H41))</f>
        <v>- </v>
      </c>
      <c r="I35" s="11" t="str">
        <f aca="true" t="shared" si="8" ref="I35:O35">IF(SUM(I38,I41)=0,"- ",SUM(I38,I41))</f>
        <v>- </v>
      </c>
      <c r="J35" s="11" t="str">
        <f t="shared" si="8"/>
        <v>- </v>
      </c>
      <c r="K35" s="11" t="str">
        <f t="shared" si="8"/>
        <v>- </v>
      </c>
      <c r="L35" s="11" t="str">
        <f t="shared" si="8"/>
        <v>- </v>
      </c>
      <c r="M35" s="11" t="str">
        <f t="shared" si="8"/>
        <v>- </v>
      </c>
      <c r="N35" s="11" t="str">
        <f t="shared" si="8"/>
        <v>- </v>
      </c>
      <c r="O35" s="11" t="str">
        <f t="shared" si="8"/>
        <v>- </v>
      </c>
      <c r="P35" s="11">
        <f>IF(SUM(D35:E35)=0,"- ",SUM(D35:E35))</f>
        <v>22008</v>
      </c>
      <c r="Q35" s="12" t="s">
        <v>0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>IF(SUM(F39,F42)=0,"- ",SUM(F39,F42))</f>
        <v>12902.7</v>
      </c>
      <c r="G36" s="13">
        <f>IF(SUM(G39,G42)=0,"- ",SUM(G39,G42))</f>
        <v>15936.5</v>
      </c>
      <c r="H36" s="13">
        <f aca="true" t="shared" si="9" ref="H36:N36">IF(SUM(H39,H42)=0,"- ",SUM(H39,H42))</f>
        <v>12360.7</v>
      </c>
      <c r="I36" s="13">
        <f t="shared" si="9"/>
        <v>12219.5</v>
      </c>
      <c r="J36" s="13">
        <f t="shared" si="9"/>
        <v>13102</v>
      </c>
      <c r="K36" s="13">
        <f t="shared" si="9"/>
        <v>7438.7</v>
      </c>
      <c r="L36" s="13">
        <f t="shared" si="9"/>
        <v>11971.3</v>
      </c>
      <c r="M36" s="13">
        <f t="shared" si="9"/>
        <v>13587.4</v>
      </c>
      <c r="N36" s="13">
        <f t="shared" si="9"/>
        <v>13642.5</v>
      </c>
      <c r="O36" s="13">
        <f>IF(SUM(O39,O42)=0,"- ",SUM(O39,O42))</f>
        <v>14064.7</v>
      </c>
      <c r="P36" s="13">
        <f>IF(SUM(D36:E36)=0,"- ",SUM(D36:E36))</f>
        <v>21667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>IF(AND(SUM(E35)=0,SUM(E36)&lt;&gt;0),"全減",IF(AND(SUM(E35)&lt;&gt;0,SUM(E36)=0),"全増",IF(AND(SUM(E35)=0,SUM(E36)=0),"- ",E35/E36*100)))</f>
        <v>112.7603113218233</v>
      </c>
      <c r="F37" s="18" t="s">
        <v>0</v>
      </c>
      <c r="G37" s="18" t="s">
        <v>0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>IF(AND(SUM(P35)=0,SUM(P36)&lt;&gt;0),"全減",IF(AND(SUM(P35)&lt;&gt;0,SUM(P36)=0),"全増",IF(AND(SUM(P35)=0,SUM(P36)=0),"- ",P35/P36*100)))</f>
        <v>101.5738219412009</v>
      </c>
      <c r="Q37" s="18" t="s">
        <v>0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 aca="true" t="shared" si="10" ref="D38:O39">IF(SUM(D44,D50)=0,"- ",SUM(D44,D50))</f>
        <v>1496.1999999999998</v>
      </c>
      <c r="E38" s="11">
        <f t="shared" si="10"/>
        <v>2307.2</v>
      </c>
      <c r="F38" s="11" t="str">
        <f t="shared" si="10"/>
        <v>- </v>
      </c>
      <c r="G38" s="11" t="str">
        <f t="shared" si="10"/>
        <v>- </v>
      </c>
      <c r="H38" s="11" t="str">
        <f t="shared" si="10"/>
        <v>- </v>
      </c>
      <c r="I38" s="11" t="str">
        <f t="shared" si="10"/>
        <v>- </v>
      </c>
      <c r="J38" s="11" t="str">
        <f t="shared" si="10"/>
        <v>- </v>
      </c>
      <c r="K38" s="11" t="str">
        <f t="shared" si="10"/>
        <v>- </v>
      </c>
      <c r="L38" s="11" t="str">
        <f t="shared" si="10"/>
        <v>- </v>
      </c>
      <c r="M38" s="11" t="str">
        <f t="shared" si="10"/>
        <v>- </v>
      </c>
      <c r="N38" s="11" t="str">
        <f t="shared" si="10"/>
        <v>- </v>
      </c>
      <c r="O38" s="11" t="str">
        <f t="shared" si="10"/>
        <v>- </v>
      </c>
      <c r="P38" s="11">
        <f>IF(SUM(D38:E38)=0,"- ",SUM(D38:E38))</f>
        <v>3803.3999999999996</v>
      </c>
      <c r="Q38" s="12" t="s">
        <v>0</v>
      </c>
      <c r="R38" s="12" t="s">
        <v>0</v>
      </c>
    </row>
    <row r="39" spans="1:18" s="2" customFormat="1" ht="9.75" customHeight="1">
      <c r="A39" s="58"/>
      <c r="B39" s="44"/>
      <c r="C39" s="45"/>
      <c r="D39" s="20">
        <f t="shared" si="10"/>
        <v>2224.5</v>
      </c>
      <c r="E39" s="13">
        <f t="shared" si="10"/>
        <v>2965.9</v>
      </c>
      <c r="F39" s="13">
        <f t="shared" si="10"/>
        <v>2440.1</v>
      </c>
      <c r="G39" s="13">
        <f t="shared" si="10"/>
        <v>2988.8</v>
      </c>
      <c r="H39" s="13">
        <f t="shared" si="10"/>
        <v>1297.2</v>
      </c>
      <c r="I39" s="13">
        <f t="shared" si="10"/>
        <v>1594.4</v>
      </c>
      <c r="J39" s="13">
        <f t="shared" si="10"/>
        <v>2134</v>
      </c>
      <c r="K39" s="13">
        <f t="shared" si="10"/>
        <v>1808.3</v>
      </c>
      <c r="L39" s="13">
        <f t="shared" si="10"/>
        <v>2297.4</v>
      </c>
      <c r="M39" s="13">
        <f t="shared" si="10"/>
        <v>1680.8</v>
      </c>
      <c r="N39" s="13">
        <f t="shared" si="10"/>
        <v>1735.3000000000002</v>
      </c>
      <c r="O39" s="13">
        <f t="shared" si="10"/>
        <v>2395.8</v>
      </c>
      <c r="P39" s="13">
        <f>IF(SUM(D39:E39)=0,"- ",SUM(D39:E39))</f>
        <v>5190.4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>IF(AND(SUM(E38)=0,SUM(E39)&lt;&gt;0),"全減",IF(AND(SUM(E38)&lt;&gt;0,SUM(E39)=0),"全増",IF(AND(SUM(E38)=0,SUM(E39)=0),"- ",E38/E39*100)))</f>
        <v>77.79088978050507</v>
      </c>
      <c r="F40" s="18" t="s">
        <v>0</v>
      </c>
      <c r="G40" s="18" t="s">
        <v>0</v>
      </c>
      <c r="H40" s="18" t="s">
        <v>0</v>
      </c>
      <c r="I40" s="18" t="s">
        <v>0</v>
      </c>
      <c r="J40" s="18" t="s">
        <v>0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5">
        <f>IF(AND(SUM(P38)=0,SUM(P39)&lt;&gt;0),"全減",IF(AND(SUM(P38)&lt;&gt;0,SUM(P39)=0),"全増",IF(AND(SUM(P38)=0,SUM(P39)=0),"- ",P38/P39*100)))</f>
        <v>73.27758939580764</v>
      </c>
      <c r="Q40" s="18" t="s">
        <v>0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0">
        <f>IF(SUM(D47,D53)=0,"- ",SUM(D47,D53))</f>
        <v>6574.4</v>
      </c>
      <c r="E41" s="11">
        <f>IF(SUM(E47,E53)=0,"- ",SUM(E47,E53))</f>
        <v>11630.2</v>
      </c>
      <c r="F41" s="11" t="str">
        <f aca="true" t="shared" si="11" ref="F41:O42">IF(SUM(F47,F53)=0,"- ",SUM(F47,F53))</f>
        <v>- </v>
      </c>
      <c r="G41" s="11" t="str">
        <f t="shared" si="11"/>
        <v>- </v>
      </c>
      <c r="H41" s="11" t="str">
        <f t="shared" si="11"/>
        <v>- </v>
      </c>
      <c r="I41" s="11" t="str">
        <f t="shared" si="11"/>
        <v>- </v>
      </c>
      <c r="J41" s="11" t="str">
        <f t="shared" si="11"/>
        <v>- </v>
      </c>
      <c r="K41" s="11" t="str">
        <f t="shared" si="11"/>
        <v>- </v>
      </c>
      <c r="L41" s="11" t="str">
        <f t="shared" si="11"/>
        <v>- </v>
      </c>
      <c r="M41" s="11" t="str">
        <f t="shared" si="11"/>
        <v>- </v>
      </c>
      <c r="N41" s="11" t="str">
        <f t="shared" si="11"/>
        <v>- </v>
      </c>
      <c r="O41" s="11" t="str">
        <f t="shared" si="11"/>
        <v>- </v>
      </c>
      <c r="P41" s="11">
        <f>IF(SUM(D41:E41)=0,"- ",SUM(D41:E41))</f>
        <v>18204.6</v>
      </c>
      <c r="Q41" s="12" t="s">
        <v>0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>IF(SUM(F48,F54)=0,"- ",SUM(F48,F54))</f>
        <v>10462.6</v>
      </c>
      <c r="G42" s="13">
        <f t="shared" si="11"/>
        <v>12947.7</v>
      </c>
      <c r="H42" s="13">
        <f t="shared" si="11"/>
        <v>11063.5</v>
      </c>
      <c r="I42" s="13">
        <f t="shared" si="11"/>
        <v>10625.1</v>
      </c>
      <c r="J42" s="13">
        <f t="shared" si="11"/>
        <v>10968</v>
      </c>
      <c r="K42" s="13">
        <f t="shared" si="11"/>
        <v>5630.4</v>
      </c>
      <c r="L42" s="13">
        <f t="shared" si="11"/>
        <v>9673.9</v>
      </c>
      <c r="M42" s="13">
        <f t="shared" si="11"/>
        <v>11906.6</v>
      </c>
      <c r="N42" s="13">
        <f t="shared" si="11"/>
        <v>11907.2</v>
      </c>
      <c r="O42" s="13">
        <f t="shared" si="11"/>
        <v>11668.9</v>
      </c>
      <c r="P42" s="13">
        <f>IF(SUM(D42:E42)=0,"- ",SUM(D42:E42))</f>
        <v>16476.6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>IF(AND(SUM(E41)=0,SUM(E42)&lt;&gt;0),"全減",IF(AND(SUM(E41)&lt;&gt;0,SUM(E42)=0),"全増",IF(AND(SUM(E41)=0,SUM(E42)=0),"- ",E41/E42*100)))</f>
        <v>123.8006024930011</v>
      </c>
      <c r="F43" s="18" t="s">
        <v>0</v>
      </c>
      <c r="G43" s="18" t="s">
        <v>0</v>
      </c>
      <c r="H43" s="18" t="s">
        <v>0</v>
      </c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5">
        <f>IF(AND(SUM(P41)=0,SUM(P42)&lt;&gt;0),"全減",IF(AND(SUM(P41)&lt;&gt;0,SUM(P42)=0),"全増",IF(AND(SUM(P41)=0,SUM(P42)=0),"- ",P41/P42*100)))</f>
        <v>110.48760059721059</v>
      </c>
      <c r="Q43" s="18" t="s">
        <v>0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IF(SUM(D44:E44)=0,"- ",SUM(D44:E44))</f>
        <v>2000.6</v>
      </c>
      <c r="Q44" s="12" t="s">
        <v>0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IF(SUM(D45:E45)=0,"- ",SUM(D45:E45))</f>
        <v>2861.4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>IF(AND(SUM(E44)=0,SUM(E45)&lt;&gt;0),"全減",IF(AND(SUM(E44)&lt;&gt;0,SUM(E45)=0),"全増",IF(AND(SUM(E44)=0,SUM(E45)=0),"- ",E44/E45*100)))</f>
        <v>62.760710677996315</v>
      </c>
      <c r="F46" s="18" t="s">
        <v>0</v>
      </c>
      <c r="G46" s="18" t="s">
        <v>0</v>
      </c>
      <c r="H46" s="18" t="s">
        <v>0</v>
      </c>
      <c r="I46" s="18" t="s">
        <v>0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>IF(AND(SUM(P44)=0,SUM(P45)&lt;&gt;0),"全減",IF(AND(SUM(P44)&lt;&gt;0,SUM(P45)=0),"全増",IF(AND(SUM(P44)=0,SUM(P45)=0),"- ",P44/P45*100)))</f>
        <v>69.9168239323408</v>
      </c>
      <c r="Q46" s="18" t="s">
        <v>0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IF(SUM(D47:E47)=0,"- ",SUM(D47:E47))</f>
        <v>1050</v>
      </c>
      <c r="Q47" s="12" t="s">
        <v>0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IF(SUM(D48:E48)=0,"- ",SUM(D48:E48))</f>
        <v>832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>IF(AND(SUM(E47)=0,SUM(E48)&lt;&gt;0),"全減",IF(AND(SUM(E47)&lt;&gt;0,SUM(E48)=0),"全増",IF(AND(SUM(E47)=0,SUM(E48)=0),"- ",E47/E48*100)))</f>
        <v>148.95104895104896</v>
      </c>
      <c r="F49" s="18" t="s">
        <v>0</v>
      </c>
      <c r="G49" s="18" t="s">
        <v>0</v>
      </c>
      <c r="H49" s="18" t="s">
        <v>0</v>
      </c>
      <c r="I49" s="18" t="s">
        <v>0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>IF(AND(SUM(P47)=0,SUM(P48)&lt;&gt;0),"全減",IF(AND(SUM(P47)&lt;&gt;0,SUM(P48)=0),"全増",IF(AND(SUM(P47)=0,SUM(P48)=0),"- ",P47/P48*100)))</f>
        <v>126.20192307692308</v>
      </c>
      <c r="Q49" s="18" t="s">
        <v>0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IF(SUM(D50:E50)=0,"- ",SUM(D50:E50))</f>
        <v>1802.8</v>
      </c>
      <c r="Q50" s="12" t="s">
        <v>0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IF(SUM(D51:E51)=0,"- ",SUM(D51:E51))</f>
        <v>2329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>IF(AND(SUM(E50)=0,SUM(E51)&lt;&gt;0),"全減",IF(AND(SUM(E50)&lt;&gt;0,SUM(E51)=0),"全増",IF(AND(SUM(E50)=0,SUM(E51)=0),"- ",E50/E51*100)))</f>
        <v>97.50584567420108</v>
      </c>
      <c r="F52" s="18" t="s">
        <v>0</v>
      </c>
      <c r="G52" s="18" t="s">
        <v>0</v>
      </c>
      <c r="H52" s="18" t="s">
        <v>0</v>
      </c>
      <c r="I52" s="18" t="s">
        <v>0</v>
      </c>
      <c r="J52" s="18" t="s">
        <v>0</v>
      </c>
      <c r="K52" s="18" t="s">
        <v>0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>IF(AND(SUM(P50)=0,SUM(P51)&lt;&gt;0),"全減",IF(AND(SUM(P50)&lt;&gt;0,SUM(P51)=0),"全増",IF(AND(SUM(P50)=0,SUM(P51)=0),"- ",P50/P51*100)))</f>
        <v>77.40661227994848</v>
      </c>
      <c r="Q52" s="18" t="s">
        <v>0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IF(SUM(D53:E53)=0,"- ",SUM(D53:E53))</f>
        <v>17154.6</v>
      </c>
      <c r="Q53" s="12" t="s">
        <v>0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IF(SUM(D54:E54)=0,"- ",SUM(D54:E54))</f>
        <v>15644.599999999999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>IF(AND(SUM(E53)=0,SUM(E54)&lt;&gt;0),"全減",IF(AND(SUM(E53)&lt;&gt;0,SUM(E54)=0),"全増",IF(AND(SUM(E53)=0,SUM(E54)=0),"- ",E53/E54*100)))</f>
        <v>122.59712446878521</v>
      </c>
      <c r="F55" s="18" t="s">
        <v>0</v>
      </c>
      <c r="G55" s="18" t="s">
        <v>0</v>
      </c>
      <c r="H55" s="18" t="s">
        <v>0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>IF(AND(SUM(P53)=0,SUM(P54)&lt;&gt;0),"全減",IF(AND(SUM(P53)&lt;&gt;0,SUM(P54)=0),"全増",IF(AND(SUM(P53)=0,SUM(P54)=0),"- ",P53/P54*100)))</f>
        <v>109.65189266583997</v>
      </c>
      <c r="Q55" s="18" t="s">
        <v>0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48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 t="str">
        <f t="shared" si="0"/>
        <v>- </v>
      </c>
      <c r="H5" s="11" t="str">
        <f t="shared" si="0"/>
        <v>- </v>
      </c>
      <c r="I5" s="11" t="str">
        <f t="shared" si="0"/>
        <v>- </v>
      </c>
      <c r="J5" s="11" t="str">
        <f t="shared" si="0"/>
        <v>- 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IF(SUM(D5:F5)=0,"- ",SUM(D5:F5))</f>
        <v>638669.7</v>
      </c>
      <c r="Q5" s="12" t="s">
        <v>0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IF(SUM(D6:F6)=0,"- ",SUM(D6:F6))</f>
        <v>673105.95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5">
        <f>IF(AND(SUM(F5)=0,SUM(F6)&lt;&gt;0),"全減",IF(AND(SUM(F5)&lt;&gt;0,SUM(F6)=0),"全増",IF(AND(SUM(F5)=0,SUM(F6)=0),"- ",F5/F6*100)))</f>
        <v>101.82656213620751</v>
      </c>
      <c r="G7" s="18" t="s">
        <v>0</v>
      </c>
      <c r="H7" s="18" t="s">
        <v>0</v>
      </c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94.88397777496989</v>
      </c>
      <c r="Q7" s="18" t="s">
        <v>0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1" ref="F8:R9">IF(SUM(F17,F38)=0,"- ",SUM(F17,F38))</f>
        <v>119304.5</v>
      </c>
      <c r="G8" s="20" t="str">
        <f t="shared" si="1"/>
        <v>- </v>
      </c>
      <c r="H8" s="20" t="str">
        <f t="shared" si="1"/>
        <v>- </v>
      </c>
      <c r="I8" s="20" t="str">
        <f t="shared" si="1"/>
        <v>- </v>
      </c>
      <c r="J8" s="20" t="str">
        <f t="shared" si="1"/>
        <v>- </v>
      </c>
      <c r="K8" s="20" t="str">
        <f t="shared" si="1"/>
        <v>- </v>
      </c>
      <c r="L8" s="20" t="str">
        <f t="shared" si="1"/>
        <v>- </v>
      </c>
      <c r="M8" s="20" t="str">
        <f t="shared" si="1"/>
        <v>- </v>
      </c>
      <c r="N8" s="20" t="str">
        <f t="shared" si="1"/>
        <v>- </v>
      </c>
      <c r="O8" s="20" t="str">
        <f t="shared" si="1"/>
        <v>- </v>
      </c>
      <c r="P8" s="20">
        <f t="shared" si="1"/>
        <v>317888.9</v>
      </c>
      <c r="Q8" s="20" t="str">
        <f t="shared" si="1"/>
        <v>- </v>
      </c>
      <c r="R8" s="13" t="str">
        <f t="shared" si="1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1"/>
        <v>120350.1</v>
      </c>
      <c r="G9" s="20">
        <f t="shared" si="1"/>
        <v>115562.3</v>
      </c>
      <c r="H9" s="20">
        <f t="shared" si="1"/>
        <v>103680.45</v>
      </c>
      <c r="I9" s="20">
        <f t="shared" si="1"/>
        <v>113702.9</v>
      </c>
      <c r="J9" s="20">
        <f t="shared" si="1"/>
        <v>110664.5</v>
      </c>
      <c r="K9" s="20">
        <f t="shared" si="1"/>
        <v>110267.3</v>
      </c>
      <c r="L9" s="20">
        <f t="shared" si="1"/>
        <v>107375.4</v>
      </c>
      <c r="M9" s="20">
        <f t="shared" si="1"/>
        <v>124056.3</v>
      </c>
      <c r="N9" s="20">
        <f t="shared" si="1"/>
        <v>112421.3</v>
      </c>
      <c r="O9" s="20">
        <f t="shared" si="1"/>
        <v>117064.8</v>
      </c>
      <c r="P9" s="20">
        <f t="shared" si="1"/>
        <v>335178.25</v>
      </c>
      <c r="Q9" s="20">
        <f t="shared" si="1"/>
        <v>668123.9</v>
      </c>
      <c r="R9" s="13">
        <f t="shared" si="1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5">
        <f>IF(AND(SUM(F8)=0,SUM(F9)&lt;&gt;0),"全減",IF(AND(SUM(F8)&lt;&gt;0,SUM(F9)=0),"全増",IF(AND(SUM(F8)=0,SUM(F9)=0),"- ",F8/F9*100)))</f>
        <v>99.1312013866212</v>
      </c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94.84174465377751</v>
      </c>
      <c r="Q10" s="18" t="s">
        <v>0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 t="str">
        <f aca="true" t="shared" si="2" ref="G11:R11">IF(SUM(G20,G41)=0,"- ",SUM(G20,G41))</f>
        <v>- </v>
      </c>
      <c r="H11" s="20" t="str">
        <f t="shared" si="2"/>
        <v>- </v>
      </c>
      <c r="I11" s="20" t="str">
        <f t="shared" si="2"/>
        <v>- </v>
      </c>
      <c r="J11" s="20" t="str">
        <f t="shared" si="2"/>
        <v>- </v>
      </c>
      <c r="K11" s="20" t="str">
        <f t="shared" si="2"/>
        <v>- </v>
      </c>
      <c r="L11" s="20" t="str">
        <f t="shared" si="2"/>
        <v>- </v>
      </c>
      <c r="M11" s="20" t="str">
        <f t="shared" si="2"/>
        <v>- </v>
      </c>
      <c r="N11" s="20" t="str">
        <f t="shared" si="2"/>
        <v>- </v>
      </c>
      <c r="O11" s="20" t="str">
        <f t="shared" si="2"/>
        <v>- </v>
      </c>
      <c r="P11" s="20">
        <f t="shared" si="2"/>
        <v>320780.8</v>
      </c>
      <c r="Q11" s="20" t="str">
        <f t="shared" si="2"/>
        <v>- </v>
      </c>
      <c r="R11" s="13" t="str">
        <f t="shared" si="2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3" ref="F12:R12">IF(SUM(F21,F42)=0,"- ",SUM(F21,F42))</f>
        <v>116091.35</v>
      </c>
      <c r="G12" s="20">
        <f t="shared" si="3"/>
        <v>109415.7</v>
      </c>
      <c r="H12" s="20">
        <f t="shared" si="3"/>
        <v>105321.75</v>
      </c>
      <c r="I12" s="20">
        <f t="shared" si="3"/>
        <v>112677.1</v>
      </c>
      <c r="J12" s="20">
        <f t="shared" si="3"/>
        <v>112680.5</v>
      </c>
      <c r="K12" s="20">
        <f t="shared" si="3"/>
        <v>107751.4</v>
      </c>
      <c r="L12" s="20">
        <f t="shared" si="3"/>
        <v>108952.4</v>
      </c>
      <c r="M12" s="20">
        <f t="shared" si="3"/>
        <v>117837.1</v>
      </c>
      <c r="N12" s="20">
        <f t="shared" si="3"/>
        <v>110916.2</v>
      </c>
      <c r="O12" s="20">
        <f t="shared" si="3"/>
        <v>106773.4</v>
      </c>
      <c r="P12" s="20">
        <f t="shared" si="3"/>
        <v>337927.7</v>
      </c>
      <c r="Q12" s="20">
        <f t="shared" si="3"/>
        <v>665342.25</v>
      </c>
      <c r="R12" s="13">
        <f t="shared" si="3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5">
        <f>IF(AND(SUM(F11)=0,SUM(F12)&lt;&gt;0),"全減",IF(AND(SUM(F11)&lt;&gt;0,SUM(F12)=0),"全増",IF(AND(SUM(F11)=0,SUM(F12)=0),"- ",F11/F12*100)))</f>
        <v>104.62080077456244</v>
      </c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94.9258672787108</v>
      </c>
      <c r="Q13" s="18" t="s">
        <v>0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4" ref="F14:O15">IF(SUM(F17,F20)=0,"- ",SUM(F17,F20))</f>
        <v>225749.5</v>
      </c>
      <c r="G14" s="11" t="str">
        <f t="shared" si="4"/>
        <v>- </v>
      </c>
      <c r="H14" s="11" t="str">
        <f t="shared" si="4"/>
        <v>- </v>
      </c>
      <c r="I14" s="11" t="str">
        <f t="shared" si="4"/>
        <v>- </v>
      </c>
      <c r="J14" s="11" t="str">
        <f t="shared" si="4"/>
        <v>- </v>
      </c>
      <c r="K14" s="11" t="str">
        <f t="shared" si="4"/>
        <v>- </v>
      </c>
      <c r="L14" s="11" t="str">
        <f t="shared" si="4"/>
        <v>- </v>
      </c>
      <c r="M14" s="11" t="str">
        <f t="shared" si="4"/>
        <v>- </v>
      </c>
      <c r="N14" s="11" t="str">
        <f t="shared" si="4"/>
        <v>- </v>
      </c>
      <c r="O14" s="11" t="str">
        <f t="shared" si="4"/>
        <v>- </v>
      </c>
      <c r="P14" s="11">
        <f>IF(SUM(D14:F14)=0,"- ",SUM(D14:F14))</f>
        <v>601651</v>
      </c>
      <c r="Q14" s="12" t="s">
        <v>0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 t="shared" si="4"/>
        <v>223538.75</v>
      </c>
      <c r="G15" s="13">
        <f t="shared" si="4"/>
        <v>209041.5</v>
      </c>
      <c r="H15" s="13">
        <f t="shared" si="4"/>
        <v>196641.5</v>
      </c>
      <c r="I15" s="13">
        <f t="shared" si="4"/>
        <v>214160.5</v>
      </c>
      <c r="J15" s="13">
        <f t="shared" si="4"/>
        <v>210243</v>
      </c>
      <c r="K15" s="13">
        <f t="shared" si="4"/>
        <v>210580</v>
      </c>
      <c r="L15" s="13">
        <f t="shared" si="4"/>
        <v>204356.5</v>
      </c>
      <c r="M15" s="13">
        <f t="shared" si="4"/>
        <v>228306</v>
      </c>
      <c r="N15" s="13">
        <f t="shared" si="4"/>
        <v>209695</v>
      </c>
      <c r="O15" s="13">
        <f t="shared" si="4"/>
        <v>209773.5</v>
      </c>
      <c r="P15" s="13">
        <f>IF(SUM(D15:F15)=0,"- ",SUM(D15:F15))</f>
        <v>638536.25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>IF(AND(SUM(E14)=0,SUM(E15)&lt;&gt;0),"全減",IF(AND(SUM(E14)&lt;&gt;0,SUM(E15)=0),"全増",IF(AND(SUM(E14)=0,SUM(E15)=0),"- ",E14/E15*100)))</f>
        <v>95.56540271623302</v>
      </c>
      <c r="F16" s="15">
        <f>IF(AND(SUM(F14)=0,SUM(F15)&lt;&gt;0),"全減",IF(AND(SUM(F14)&lt;&gt;0,SUM(F15)=0),"全増",IF(AND(SUM(F14)=0,SUM(F15)=0),"- ",F14/F15*100)))</f>
        <v>100.98897842096729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>IF(AND(SUM(P14)=0,SUM(P15)&lt;&gt;0),"全減",IF(AND(SUM(P14)&lt;&gt;0,SUM(P15)=0),"全増",IF(AND(SUM(P14)=0,SUM(P15)=0),"- ",P14/P15*100)))</f>
        <v>94.22346812729896</v>
      </c>
      <c r="Q16" s="18" t="s">
        <v>0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0">
        <f>IF(SUM(D23,D29)=0,"- ",SUM(D23,D29))</f>
        <v>88993.5</v>
      </c>
      <c r="E17" s="13">
        <f aca="true" t="shared" si="5" ref="E17:O18">IF(SUM(E23,E29)=0,"- ",SUM(E23,E29))</f>
        <v>105787.5</v>
      </c>
      <c r="F17" s="13">
        <f t="shared" si="5"/>
        <v>116569.5</v>
      </c>
      <c r="G17" s="13" t="str">
        <f t="shared" si="5"/>
        <v>- </v>
      </c>
      <c r="H17" s="13" t="str">
        <f t="shared" si="5"/>
        <v>- </v>
      </c>
      <c r="I17" s="13" t="str">
        <f t="shared" si="5"/>
        <v>- </v>
      </c>
      <c r="J17" s="13" t="str">
        <f t="shared" si="5"/>
        <v>- </v>
      </c>
      <c r="K17" s="13" t="str">
        <f t="shared" si="5"/>
        <v>- </v>
      </c>
      <c r="L17" s="13" t="str">
        <f t="shared" si="5"/>
        <v>- </v>
      </c>
      <c r="M17" s="13" t="str">
        <f t="shared" si="5"/>
        <v>- </v>
      </c>
      <c r="N17" s="13" t="str">
        <f t="shared" si="5"/>
        <v>- </v>
      </c>
      <c r="O17" s="13" t="str">
        <f t="shared" si="5"/>
        <v>- </v>
      </c>
      <c r="P17" s="11">
        <f>IF(SUM(D17:F17)=0,"- ",SUM(D17:F17))</f>
        <v>311350.5</v>
      </c>
      <c r="Q17" s="12" t="s">
        <v>0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5"/>
        <v>105114.25</v>
      </c>
      <c r="F18" s="13">
        <f t="shared" si="5"/>
        <v>117910</v>
      </c>
      <c r="G18" s="13">
        <f t="shared" si="5"/>
        <v>112573.5</v>
      </c>
      <c r="H18" s="13">
        <f t="shared" si="5"/>
        <v>102383.25</v>
      </c>
      <c r="I18" s="13">
        <f t="shared" si="5"/>
        <v>112108.5</v>
      </c>
      <c r="J18" s="13">
        <f t="shared" si="5"/>
        <v>108530.5</v>
      </c>
      <c r="K18" s="13">
        <f t="shared" si="5"/>
        <v>108459</v>
      </c>
      <c r="L18" s="13">
        <f t="shared" si="5"/>
        <v>105078</v>
      </c>
      <c r="M18" s="13">
        <f t="shared" si="5"/>
        <v>122375.5</v>
      </c>
      <c r="N18" s="13">
        <f t="shared" si="5"/>
        <v>110686</v>
      </c>
      <c r="O18" s="13">
        <f t="shared" si="5"/>
        <v>114669</v>
      </c>
      <c r="P18" s="13">
        <f>IF(SUM(D18:F18)=0,"- ",SUM(D18:F18))</f>
        <v>327547.75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>IF(AND(SUM(E17)=0,SUM(E18)&lt;&gt;0),"全減",IF(AND(SUM(E17)&lt;&gt;0,SUM(E18)=0),"全増",IF(AND(SUM(E17)=0,SUM(E18)=0),"- ",E17/E18*100)))</f>
        <v>100.64049355819978</v>
      </c>
      <c r="F19" s="15">
        <f>IF(AND(SUM(F17)=0,SUM(F18)&lt;&gt;0),"全減",IF(AND(SUM(F17)&lt;&gt;0,SUM(F18)=0),"全増",IF(AND(SUM(F17)=0,SUM(F18)=0),"- ",F17/F18*100)))</f>
        <v>98.8631159358833</v>
      </c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>IF(AND(SUM(P17)=0,SUM(P18)&lt;&gt;0),"全減",IF(AND(SUM(P17)&lt;&gt;0,SUM(P18)=0),"全増",IF(AND(SUM(P17)=0,SUM(P18)=0),"- ",P17/P18*100)))</f>
        <v>95.05499579832254</v>
      </c>
      <c r="Q19" s="18" t="s">
        <v>0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0">
        <f>IF(SUM(D26,D32)=0,"- ",SUM(D26,D32))</f>
        <v>95776</v>
      </c>
      <c r="E20" s="11">
        <f aca="true" t="shared" si="6" ref="E20:O21">IF(SUM(E26,E32)=0,"- ",SUM(E26,E32))</f>
        <v>85344.5</v>
      </c>
      <c r="F20" s="11">
        <f t="shared" si="6"/>
        <v>109180</v>
      </c>
      <c r="G20" s="11" t="str">
        <f t="shared" si="6"/>
        <v>- </v>
      </c>
      <c r="H20" s="11" t="str">
        <f t="shared" si="6"/>
        <v>- </v>
      </c>
      <c r="I20" s="11" t="str">
        <f t="shared" si="6"/>
        <v>- </v>
      </c>
      <c r="J20" s="11" t="str">
        <f t="shared" si="6"/>
        <v>- </v>
      </c>
      <c r="K20" s="11" t="str">
        <f t="shared" si="6"/>
        <v>- </v>
      </c>
      <c r="L20" s="11" t="str">
        <f t="shared" si="6"/>
        <v>- </v>
      </c>
      <c r="M20" s="11" t="str">
        <f t="shared" si="6"/>
        <v>- </v>
      </c>
      <c r="N20" s="11" t="str">
        <f t="shared" si="6"/>
        <v>- </v>
      </c>
      <c r="O20" s="11" t="str">
        <f t="shared" si="6"/>
        <v>- </v>
      </c>
      <c r="P20" s="11">
        <f>IF(SUM(D20:F20)=0,"- ",SUM(D20:F20))</f>
        <v>290300.5</v>
      </c>
      <c r="Q20" s="12" t="s">
        <v>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6"/>
        <v>105628.75</v>
      </c>
      <c r="G21" s="13">
        <f t="shared" si="6"/>
        <v>96468</v>
      </c>
      <c r="H21" s="13">
        <f t="shared" si="6"/>
        <v>94258.25</v>
      </c>
      <c r="I21" s="13">
        <f t="shared" si="6"/>
        <v>102052</v>
      </c>
      <c r="J21" s="13">
        <f t="shared" si="6"/>
        <v>101712.5</v>
      </c>
      <c r="K21" s="13">
        <f t="shared" si="6"/>
        <v>102121</v>
      </c>
      <c r="L21" s="13">
        <f t="shared" si="6"/>
        <v>99278.5</v>
      </c>
      <c r="M21" s="13">
        <f t="shared" si="6"/>
        <v>105930.5</v>
      </c>
      <c r="N21" s="13">
        <f t="shared" si="6"/>
        <v>99009</v>
      </c>
      <c r="O21" s="13">
        <f t="shared" si="6"/>
        <v>95104.5</v>
      </c>
      <c r="P21" s="13">
        <f>IF(SUM(D21:F21)=0,"- ",SUM(D21:F21))</f>
        <v>310988.5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>IF(AND(SUM(E20)=0,SUM(E21)&lt;&gt;0),"全減",IF(AND(SUM(E20)&lt;&gt;0,SUM(E21)=0),"全増",IF(AND(SUM(E20)=0,SUM(E21)=0),"- ",E20/E21*100)))</f>
        <v>89.9433009790593</v>
      </c>
      <c r="F22" s="15">
        <f>IF(AND(SUM(F20)=0,SUM(F21)&lt;&gt;0),"全減",IF(AND(SUM(F20)&lt;&gt;0,SUM(F21)=0),"全増",IF(AND(SUM(F20)=0,SUM(F21)=0),"- ",F20/F21*100)))</f>
        <v>103.36201081618404</v>
      </c>
      <c r="G22" s="18" t="s">
        <v>0</v>
      </c>
      <c r="H22" s="18" t="s">
        <v>0</v>
      </c>
      <c r="I22" s="18" t="s">
        <v>0</v>
      </c>
      <c r="J22" s="18" t="s">
        <v>0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>IF(AND(SUM(P20)=0,SUM(P21)&lt;&gt;0),"全減",IF(AND(SUM(P20)&lt;&gt;0,SUM(P21)=0),"全増",IF(AND(SUM(P20)=0,SUM(P21)=0),"- ",P20/P21*100)))</f>
        <v>93.347663981144</v>
      </c>
      <c r="Q22" s="18" t="s">
        <v>0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IF(SUM(D23:F23)=0,"- ",SUM(D23:F23))</f>
        <v>240535.5</v>
      </c>
      <c r="Q23" s="12" t="s">
        <v>0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IF(SUM(D24:F24)=0,"- ",SUM(D24:F24))</f>
        <v>252577.5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>IF(AND(SUM(E23)=0,SUM(E24)&lt;&gt;0),"全減",IF(AND(SUM(E23)&lt;&gt;0,SUM(E24)=0),"全増",IF(AND(SUM(E23)=0,SUM(E24)=0),"- ",E23/E24*100)))</f>
        <v>101.90511115653294</v>
      </c>
      <c r="F25" s="15">
        <f>IF(AND(SUM(F23)=0,SUM(F24)&lt;&gt;0),"全減",IF(AND(SUM(F23)&lt;&gt;0,SUM(F24)=0),"全増",IF(AND(SUM(F23)=0,SUM(F24)=0),"- ",F23/F24*100)))</f>
        <v>96.87375317611978</v>
      </c>
      <c r="G25" s="18" t="s">
        <v>0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>IF(AND(SUM(P23)=0,SUM(P24)&lt;&gt;0),"全減",IF(AND(SUM(P23)&lt;&gt;0,SUM(P24)=0),"全増",IF(AND(SUM(P23)=0,SUM(P24)=0),"- ",P23/P24*100)))</f>
        <v>95.23235442586929</v>
      </c>
      <c r="Q25" s="18" t="s">
        <v>0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IF(SUM(D26:F26)=0,"- ",SUM(D26:F26))</f>
        <v>264942.5</v>
      </c>
      <c r="Q26" s="12" t="s">
        <v>0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IF(SUM(D27:F27)=0,"- ",SUM(D27:F27))</f>
        <v>285133.5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>IF(AND(SUM(E26)=0,SUM(E27)&lt;&gt;0),"全減",IF(AND(SUM(E26)&lt;&gt;0,SUM(E27)=0),"全増",IF(AND(SUM(E26)=0,SUM(E27)=0),"- ",E26/E27*100)))</f>
        <v>90.81734719394134</v>
      </c>
      <c r="F28" s="15">
        <f>IF(AND(SUM(F26)=0,SUM(F27)&lt;&gt;0),"全減",IF(AND(SUM(F26)&lt;&gt;0,SUM(F27)=0),"全増",IF(AND(SUM(F26)=0,SUM(F27)=0),"- ",F26/F27*100)))</f>
        <v>99.02764020383978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>IF(AND(SUM(P26)=0,SUM(P27)&lt;&gt;0),"全減",IF(AND(SUM(P26)&lt;&gt;0,SUM(P27)=0),"全増",IF(AND(SUM(P26)=0,SUM(P27)=0),"- ",P26/P27*100)))</f>
        <v>92.91875560044681</v>
      </c>
      <c r="Q28" s="18" t="s">
        <v>0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IF(SUM(D29:F29)=0,"- ",SUM(D29:F29))</f>
        <v>70815</v>
      </c>
      <c r="Q29" s="12" t="s">
        <v>0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IF(SUM(D30:F30)=0,"- ",SUM(D30:F30))</f>
        <v>74970.25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>IF(AND(SUM(E29)=0,SUM(E30)&lt;&gt;0),"全減",IF(AND(SUM(E29)&lt;&gt;0,SUM(E30)=0),"全増",IF(AND(SUM(E29)=0,SUM(E30)=0),"- ",E29/E30*100)))</f>
        <v>95.84724231825277</v>
      </c>
      <c r="F31" s="15">
        <f>IF(AND(SUM(F29)=0,SUM(F30)&lt;&gt;0),"全減",IF(AND(SUM(F29)&lt;&gt;0,SUM(F30)=0),"全増",IF(AND(SUM(F29)=0,SUM(F30)=0),"- ",F29/F30*100)))</f>
        <v>107.22163402152816</v>
      </c>
      <c r="G31" s="18" t="s">
        <v>0</v>
      </c>
      <c r="H31" s="18" t="s">
        <v>0</v>
      </c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>IF(AND(SUM(P29)=0,SUM(P30)&lt;&gt;0),"全減",IF(AND(SUM(P29)&lt;&gt;0,SUM(P30)=0),"全増",IF(AND(SUM(P29)=0,SUM(P30)=0),"- ",P29/P30*100)))</f>
        <v>94.45746812902452</v>
      </c>
      <c r="Q31" s="18" t="s">
        <v>0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IF(SUM(D32:F32)=0,"- ",SUM(D32:F32))</f>
        <v>25358</v>
      </c>
      <c r="Q32" s="12" t="s">
        <v>0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IF(SUM(D33:F33)=0,"- ",SUM(D33:F33))</f>
        <v>25855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>IF(AND(SUM(E32)=0,SUM(E33)&lt;&gt;0),"全減",IF(AND(SUM(E32)&lt;&gt;0,SUM(E33)=0),"全増",IF(AND(SUM(E32)=0,SUM(E33)=0),"- ",E32/E33*100)))</f>
        <v>83.21415474880821</v>
      </c>
      <c r="F34" s="15">
        <f>IF(AND(SUM(F32)=0,SUM(F33)&lt;&gt;0),"全減",IF(AND(SUM(F32)&lt;&gt;0,SUM(F33)=0),"全増",IF(AND(SUM(F32)=0,SUM(F33)=0),"- ",F32/F33*100)))</f>
        <v>156.58788031179282</v>
      </c>
      <c r="G34" s="18" t="s">
        <v>0</v>
      </c>
      <c r="H34" s="18" t="s">
        <v>0</v>
      </c>
      <c r="I34" s="18" t="s">
        <v>0</v>
      </c>
      <c r="J34" s="18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>IF(AND(SUM(P32)=0,SUM(P33)&lt;&gt;0),"全減",IF(AND(SUM(P32)&lt;&gt;0,SUM(P33)=0),"全増",IF(AND(SUM(P32)=0,SUM(P33)=0),"- ",P32/P33*100)))</f>
        <v>98.0777412492748</v>
      </c>
      <c r="Q34" s="18" t="s">
        <v>0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0">
        <f aca="true" t="shared" si="7" ref="D35:O36">IF(SUM(D38,D41)=0,"- ",SUM(D38,D41))</f>
        <v>8070.599999999999</v>
      </c>
      <c r="E35" s="11">
        <f t="shared" si="7"/>
        <v>13937.400000000001</v>
      </c>
      <c r="F35" s="11">
        <f t="shared" si="7"/>
        <v>15010.7</v>
      </c>
      <c r="G35" s="11" t="str">
        <f t="shared" si="7"/>
        <v>- </v>
      </c>
      <c r="H35" s="11" t="str">
        <f t="shared" si="7"/>
        <v>- </v>
      </c>
      <c r="I35" s="11" t="str">
        <f t="shared" si="7"/>
        <v>- </v>
      </c>
      <c r="J35" s="11" t="str">
        <f t="shared" si="7"/>
        <v>- </v>
      </c>
      <c r="K35" s="11" t="str">
        <f t="shared" si="7"/>
        <v>- </v>
      </c>
      <c r="L35" s="11" t="str">
        <f t="shared" si="7"/>
        <v>- </v>
      </c>
      <c r="M35" s="11" t="str">
        <f>IF(SUM(M38,M41)=0,"- ",SUM(M38,M41))</f>
        <v>- </v>
      </c>
      <c r="N35" s="11" t="str">
        <f>IF(SUM(N38,N41)=0,"- ",SUM(N38,N41))</f>
        <v>- </v>
      </c>
      <c r="O35" s="11" t="str">
        <f t="shared" si="7"/>
        <v>- </v>
      </c>
      <c r="P35" s="11">
        <f>IF(SUM(D35:F35)=0,"- ",SUM(D35:F35))</f>
        <v>37018.7</v>
      </c>
      <c r="Q35" s="12" t="s">
        <v>0</v>
      </c>
      <c r="R35" s="12" t="s">
        <v>0</v>
      </c>
    </row>
    <row r="36" spans="1:18" s="2" customFormat="1" ht="9.75" customHeight="1">
      <c r="A36" s="58"/>
      <c r="B36" s="44"/>
      <c r="C36" s="45"/>
      <c r="D36" s="20">
        <f t="shared" si="7"/>
        <v>9306.8</v>
      </c>
      <c r="E36" s="13">
        <f t="shared" si="7"/>
        <v>12360.199999999999</v>
      </c>
      <c r="F36" s="13">
        <f t="shared" si="7"/>
        <v>12902.7</v>
      </c>
      <c r="G36" s="13">
        <f>IF(SUM(G39,G42)=0,"- ",SUM(G39,G42))</f>
        <v>15936.5</v>
      </c>
      <c r="H36" s="13">
        <f t="shared" si="7"/>
        <v>12360.7</v>
      </c>
      <c r="I36" s="13">
        <f t="shared" si="7"/>
        <v>12219.5</v>
      </c>
      <c r="J36" s="13">
        <f t="shared" si="7"/>
        <v>13102</v>
      </c>
      <c r="K36" s="13">
        <f t="shared" si="7"/>
        <v>7438.7</v>
      </c>
      <c r="L36" s="13">
        <f t="shared" si="7"/>
        <v>11971.3</v>
      </c>
      <c r="M36" s="13">
        <f t="shared" si="7"/>
        <v>13587.4</v>
      </c>
      <c r="N36" s="13">
        <f t="shared" si="7"/>
        <v>13642.5</v>
      </c>
      <c r="O36" s="13">
        <f t="shared" si="7"/>
        <v>14064.7</v>
      </c>
      <c r="P36" s="13">
        <f>IF(SUM(D36:F36)=0,"- ",SUM(D36:F36))</f>
        <v>34569.7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>IF(AND(SUM(E35)=0,SUM(E36)&lt;&gt;0),"全減",IF(AND(SUM(E35)&lt;&gt;0,SUM(E36)=0),"全増",IF(AND(SUM(E35)=0,SUM(E36)=0),"- ",E35/E36*100)))</f>
        <v>112.7603113218233</v>
      </c>
      <c r="F37" s="15">
        <f>IF(AND(SUM(F35)=0,SUM(F36)&lt;&gt;0),"全減",IF(AND(SUM(F35)&lt;&gt;0,SUM(F36)=0),"全増",IF(AND(SUM(F35)=0,SUM(F36)=0),"- ",F35/F36*100)))</f>
        <v>116.33766575987971</v>
      </c>
      <c r="G37" s="18" t="s">
        <v>0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>IF(AND(SUM(P35)=0,SUM(P36)&lt;&gt;0),"全減",IF(AND(SUM(P35)&lt;&gt;0,SUM(P36)=0),"全増",IF(AND(SUM(P35)=0,SUM(P36)=0),"- ",P35/P36*100)))</f>
        <v>107.08423850944612</v>
      </c>
      <c r="Q37" s="18" t="s">
        <v>0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8" ref="F38:O39">IF(SUM(F44,F50)=0,"- ",SUM(F44,F50))</f>
        <v>2735</v>
      </c>
      <c r="G38" s="11" t="str">
        <f t="shared" si="8"/>
        <v>- </v>
      </c>
      <c r="H38" s="11" t="str">
        <f t="shared" si="8"/>
        <v>- </v>
      </c>
      <c r="I38" s="11" t="str">
        <f t="shared" si="8"/>
        <v>- </v>
      </c>
      <c r="J38" s="11" t="str">
        <f t="shared" si="8"/>
        <v>- </v>
      </c>
      <c r="K38" s="11" t="str">
        <f t="shared" si="8"/>
        <v>- </v>
      </c>
      <c r="L38" s="11" t="str">
        <f t="shared" si="8"/>
        <v>- </v>
      </c>
      <c r="M38" s="11" t="str">
        <f t="shared" si="8"/>
        <v>- </v>
      </c>
      <c r="N38" s="11" t="str">
        <f t="shared" si="8"/>
        <v>- </v>
      </c>
      <c r="O38" s="11" t="str">
        <f t="shared" si="8"/>
        <v>- </v>
      </c>
      <c r="P38" s="11">
        <f>IF(SUM(D38:F38)=0,"- ",SUM(D38:F38))</f>
        <v>6538.4</v>
      </c>
      <c r="Q38" s="12" t="s">
        <v>0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8"/>
        <v>2440.1</v>
      </c>
      <c r="G39" s="13">
        <f t="shared" si="8"/>
        <v>2988.8</v>
      </c>
      <c r="H39" s="13">
        <f t="shared" si="8"/>
        <v>1297.2</v>
      </c>
      <c r="I39" s="13">
        <f t="shared" si="8"/>
        <v>1594.4</v>
      </c>
      <c r="J39" s="13">
        <f t="shared" si="8"/>
        <v>2134</v>
      </c>
      <c r="K39" s="13">
        <f t="shared" si="8"/>
        <v>1808.3</v>
      </c>
      <c r="L39" s="13">
        <f t="shared" si="8"/>
        <v>2297.4</v>
      </c>
      <c r="M39" s="13">
        <f t="shared" si="8"/>
        <v>1680.8</v>
      </c>
      <c r="N39" s="13">
        <f t="shared" si="8"/>
        <v>1735.3000000000002</v>
      </c>
      <c r="O39" s="13">
        <f t="shared" si="8"/>
        <v>2395.8</v>
      </c>
      <c r="P39" s="13">
        <f>IF(SUM(D39:F39)=0,"- ",SUM(D39:F39))</f>
        <v>7630.5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>IF(AND(SUM(E38)=0,SUM(E39)&lt;&gt;0),"全減",IF(AND(SUM(E38)&lt;&gt;0,SUM(E39)=0),"全増",IF(AND(SUM(E38)=0,SUM(E39)=0),"- ",E38/E39*100)))</f>
        <v>77.79088978050507</v>
      </c>
      <c r="F40" s="15">
        <f>IF(AND(SUM(F38)=0,SUM(F39)&lt;&gt;0),"全減",IF(AND(SUM(F38)&lt;&gt;0,SUM(F39)=0),"全増",IF(AND(SUM(F38)=0,SUM(F39)=0),"- ",F38/F39*100)))</f>
        <v>112.0855702635138</v>
      </c>
      <c r="G40" s="18" t="s">
        <v>0</v>
      </c>
      <c r="H40" s="18" t="s">
        <v>0</v>
      </c>
      <c r="I40" s="18" t="s">
        <v>0</v>
      </c>
      <c r="J40" s="18" t="s">
        <v>0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5">
        <f>IF(AND(SUM(P38)=0,SUM(P39)&lt;&gt;0),"全減",IF(AND(SUM(P38)&lt;&gt;0,SUM(P39)=0),"全増",IF(AND(SUM(P38)=0,SUM(P39)=0),"- ",P38/P39*100)))</f>
        <v>85.68770067492301</v>
      </c>
      <c r="Q40" s="18" t="s">
        <v>0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0">
        <f>IF(SUM(D47,D53)=0,"- ",SUM(D47,D53))</f>
        <v>6574.4</v>
      </c>
      <c r="E41" s="11">
        <f aca="true" t="shared" si="9" ref="E41:O42">IF(SUM(E47,E53)=0,"- ",SUM(E47,E53))</f>
        <v>11630.2</v>
      </c>
      <c r="F41" s="11">
        <f t="shared" si="9"/>
        <v>12275.7</v>
      </c>
      <c r="G41" s="11" t="str">
        <f t="shared" si="9"/>
        <v>- </v>
      </c>
      <c r="H41" s="11" t="str">
        <f t="shared" si="9"/>
        <v>- </v>
      </c>
      <c r="I41" s="11" t="str">
        <f t="shared" si="9"/>
        <v>- </v>
      </c>
      <c r="J41" s="11" t="str">
        <f t="shared" si="9"/>
        <v>- </v>
      </c>
      <c r="K41" s="11" t="str">
        <f t="shared" si="9"/>
        <v>- </v>
      </c>
      <c r="L41" s="11" t="str">
        <f t="shared" si="9"/>
        <v>- </v>
      </c>
      <c r="M41" s="11" t="str">
        <f t="shared" si="9"/>
        <v>- </v>
      </c>
      <c r="N41" s="11" t="str">
        <f t="shared" si="9"/>
        <v>- </v>
      </c>
      <c r="O41" s="11" t="str">
        <f t="shared" si="9"/>
        <v>- </v>
      </c>
      <c r="P41" s="11">
        <f>IF(SUM(D41:F41)=0,"- ",SUM(D41:F41))</f>
        <v>30480.3</v>
      </c>
      <c r="Q41" s="12" t="s">
        <v>0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 t="shared" si="9"/>
        <v>9394.3</v>
      </c>
      <c r="F42" s="13">
        <f t="shared" si="9"/>
        <v>10462.6</v>
      </c>
      <c r="G42" s="13">
        <f t="shared" si="9"/>
        <v>12947.7</v>
      </c>
      <c r="H42" s="13">
        <f t="shared" si="9"/>
        <v>11063.5</v>
      </c>
      <c r="I42" s="13">
        <f t="shared" si="9"/>
        <v>10625.1</v>
      </c>
      <c r="J42" s="13">
        <f t="shared" si="9"/>
        <v>10968</v>
      </c>
      <c r="K42" s="13">
        <f t="shared" si="9"/>
        <v>5630.4</v>
      </c>
      <c r="L42" s="13">
        <f t="shared" si="9"/>
        <v>9673.9</v>
      </c>
      <c r="M42" s="13">
        <f t="shared" si="9"/>
        <v>11906.6</v>
      </c>
      <c r="N42" s="13">
        <f t="shared" si="9"/>
        <v>11907.2</v>
      </c>
      <c r="O42" s="13">
        <f t="shared" si="9"/>
        <v>11668.9</v>
      </c>
      <c r="P42" s="13">
        <f>IF(SUM(D42:F42)=0,"- ",SUM(D42:F42))</f>
        <v>26939.199999999997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>IF(AND(SUM(E41)=0,SUM(E42)&lt;&gt;0),"全減",IF(AND(SUM(E41)&lt;&gt;0,SUM(E42)=0),"全増",IF(AND(SUM(E41)=0,SUM(E42)=0),"- ",E41/E42*100)))</f>
        <v>123.8006024930011</v>
      </c>
      <c r="F43" s="15">
        <f>IF(AND(SUM(F41)=0,SUM(F42)&lt;&gt;0),"全減",IF(AND(SUM(F41)&lt;&gt;0,SUM(F42)=0),"全増",IF(AND(SUM(F41)=0,SUM(F42)=0),"- ",F41/F42*100)))</f>
        <v>117.32934452239405</v>
      </c>
      <c r="G43" s="18" t="s">
        <v>0</v>
      </c>
      <c r="H43" s="18" t="s">
        <v>0</v>
      </c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5">
        <f>IF(AND(SUM(P41)=0,SUM(P42)&lt;&gt;0),"全減",IF(AND(SUM(P41)&lt;&gt;0,SUM(P42)=0),"全増",IF(AND(SUM(P41)=0,SUM(P42)=0),"- ",P41/P42*100)))</f>
        <v>113.14478529429235</v>
      </c>
      <c r="Q43" s="18" t="s">
        <v>0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IF(SUM(D44:F44)=0,"- ",SUM(D44:F44))</f>
        <v>3627.6</v>
      </c>
      <c r="Q44" s="12" t="s">
        <v>0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IF(SUM(D45:F45)=0,"- ",SUM(D45:F45))</f>
        <v>4372.5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>IF(AND(SUM(E44)=0,SUM(E45)&lt;&gt;0),"全減",IF(AND(SUM(E44)&lt;&gt;0,SUM(E45)=0),"全増",IF(AND(SUM(E44)=0,SUM(E45)=0),"- ",E44/E45*100)))</f>
        <v>62.760710677996315</v>
      </c>
      <c r="F46" s="15">
        <f>IF(AND(SUM(F44)=0,SUM(F45)&lt;&gt;0),"全減",IF(AND(SUM(F44)&lt;&gt;0,SUM(F45)=0),"全増",IF(AND(SUM(F44)=0,SUM(F45)=0),"- ",F44/F45*100)))</f>
        <v>107.66990933756865</v>
      </c>
      <c r="G46" s="18" t="s">
        <v>0</v>
      </c>
      <c r="H46" s="18" t="s">
        <v>0</v>
      </c>
      <c r="I46" s="18" t="s">
        <v>0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>IF(AND(SUM(P44)=0,SUM(P45)&lt;&gt;0),"全減",IF(AND(SUM(P44)&lt;&gt;0,SUM(P45)=0),"全増",IF(AND(SUM(P44)=0,SUM(P45)=0),"- ",P44/P45*100)))</f>
        <v>82.96397941680961</v>
      </c>
      <c r="Q46" s="18" t="s">
        <v>0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IF(SUM(D47:F47)=0,"- ",SUM(D47:F47))</f>
        <v>2052</v>
      </c>
      <c r="Q47" s="12" t="s">
        <v>0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IF(SUM(D48:F48)=0,"- ",SUM(D48:F48))</f>
        <v>1485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>IF(AND(SUM(E47)=0,SUM(E48)&lt;&gt;0),"全減",IF(AND(SUM(E47)&lt;&gt;0,SUM(E48)=0),"全増",IF(AND(SUM(E47)=0,SUM(E48)=0),"- ",E47/E48*100)))</f>
        <v>148.95104895104896</v>
      </c>
      <c r="F49" s="15">
        <f>IF(AND(SUM(F47)=0,SUM(F48)&lt;&gt;0),"全減",IF(AND(SUM(F47)&lt;&gt;0,SUM(F48)=0),"全増",IF(AND(SUM(F47)=0,SUM(F48)=0),"- ",F47/F48*100)))</f>
        <v>153.44563552833077</v>
      </c>
      <c r="G49" s="18" t="s">
        <v>0</v>
      </c>
      <c r="H49" s="18" t="s">
        <v>0</v>
      </c>
      <c r="I49" s="18" t="s">
        <v>0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>IF(AND(SUM(P47)=0,SUM(P48)&lt;&gt;0),"全減",IF(AND(SUM(P47)&lt;&gt;0,SUM(P48)=0),"全増",IF(AND(SUM(P47)=0,SUM(P48)=0),"- ",P47/P48*100)))</f>
        <v>138.1818181818182</v>
      </c>
      <c r="Q49" s="18" t="s">
        <v>0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IF(SUM(D50:F50)=0,"- ",SUM(D50:F50))</f>
        <v>2910.8</v>
      </c>
      <c r="Q50" s="12" t="s">
        <v>0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IF(SUM(D51:F51)=0,"- ",SUM(D51:F51))</f>
        <v>3258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>IF(AND(SUM(E50)=0,SUM(E51)&lt;&gt;0),"全減",IF(AND(SUM(E50)&lt;&gt;0,SUM(E51)=0),"全増",IF(AND(SUM(E50)=0,SUM(E51)=0),"- ",E50/E51*100)))</f>
        <v>97.50584567420108</v>
      </c>
      <c r="F52" s="15">
        <f>IF(AND(SUM(F50)=0,SUM(F51)&lt;&gt;0),"全減",IF(AND(SUM(F50)&lt;&gt;0,SUM(F51)=0),"全増",IF(AND(SUM(F50)=0,SUM(F51)=0),"- ",F50/F51*100)))</f>
        <v>119.2680301399354</v>
      </c>
      <c r="G52" s="18" t="s">
        <v>0</v>
      </c>
      <c r="H52" s="18" t="s">
        <v>0</v>
      </c>
      <c r="I52" s="18" t="s">
        <v>0</v>
      </c>
      <c r="J52" s="18" t="s">
        <v>0</v>
      </c>
      <c r="K52" s="18" t="s">
        <v>0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>IF(AND(SUM(P50)=0,SUM(P51)&lt;&gt;0),"全減",IF(AND(SUM(P50)&lt;&gt;0,SUM(P51)=0),"全増",IF(AND(SUM(P50)=0,SUM(P51)=0),"- ",P50/P51*100)))</f>
        <v>89.34315531000614</v>
      </c>
      <c r="Q52" s="18" t="s">
        <v>0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IF(SUM(D53:F53)=0,"- ",SUM(D53:F53))</f>
        <v>28428.3</v>
      </c>
      <c r="Q53" s="12" t="s">
        <v>0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IF(SUM(D54:F54)=0,"- ",SUM(D54:F54))</f>
        <v>25454.199999999997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>IF(AND(SUM(E53)=0,SUM(E54)&lt;&gt;0),"全減",IF(AND(SUM(E53)&lt;&gt;0,SUM(E54)=0),"全増",IF(AND(SUM(E53)=0,SUM(E54)=0),"- ",E53/E54*100)))</f>
        <v>122.59712446878521</v>
      </c>
      <c r="F55" s="15">
        <f>IF(AND(SUM(F53)=0,SUM(F54)&lt;&gt;0),"全減",IF(AND(SUM(F53)&lt;&gt;0,SUM(F54)=0),"全増",IF(AND(SUM(F53)=0,SUM(F54)=0),"- ",F53/F54*100)))</f>
        <v>114.92517533844398</v>
      </c>
      <c r="G55" s="18" t="s">
        <v>0</v>
      </c>
      <c r="H55" s="18" t="s">
        <v>0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>IF(AND(SUM(P53)=0,SUM(P54)&lt;&gt;0),"全減",IF(AND(SUM(P53)&lt;&gt;0,SUM(P54)=0),"全増",IF(AND(SUM(P53)=0,SUM(P54)=0),"- ",P53/P54*100)))</f>
        <v>111.68412285595306</v>
      </c>
      <c r="Q55" s="18" t="s">
        <v>0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47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 t="str">
        <f t="shared" si="0"/>
        <v>- </v>
      </c>
      <c r="I5" s="11" t="str">
        <f t="shared" si="0"/>
        <v>- </v>
      </c>
      <c r="J5" s="11" t="str">
        <f t="shared" si="0"/>
        <v>- 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IF(SUM(D5:G5)=0,"- ",SUM(D5:G5))</f>
        <v>862584.7999999999</v>
      </c>
      <c r="Q5" s="12" t="s">
        <v>0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IF(SUM(D6:G6)=0,"- ",SUM(D6:G6))</f>
        <v>898083.95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5">
        <f>IF(AND(SUM(F5)=0,SUM(F6)&lt;&gt;0),"全減",IF(AND(SUM(F5)&lt;&gt;0,SUM(F6)=0),"全増",IF(AND(SUM(F5)=0,SUM(F6)=0),"- ",F5/F6*100)))</f>
        <v>101.82656213620751</v>
      </c>
      <c r="G7" s="15">
        <f>IF(AND(SUM(G5)=0,SUM(G6)&lt;&gt;0),"全減",IF(AND(SUM(G5)&lt;&gt;0,SUM(G6)=0),"全増",IF(AND(SUM(G5)=0,SUM(G6)=0),"- ",G5/G6*100)))</f>
        <v>99.52755380526096</v>
      </c>
      <c r="H7" s="18" t="s">
        <v>0</v>
      </c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96.04723478244989</v>
      </c>
      <c r="Q7" s="18" t="s">
        <v>0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1" ref="F8:R9">IF(SUM(F17,F38)=0,"- ",SUM(F17,F38))</f>
        <v>119304.5</v>
      </c>
      <c r="G8" s="20">
        <f t="shared" si="1"/>
        <v>114531.3</v>
      </c>
      <c r="H8" s="20" t="str">
        <f t="shared" si="1"/>
        <v>- </v>
      </c>
      <c r="I8" s="20" t="str">
        <f t="shared" si="1"/>
        <v>- </v>
      </c>
      <c r="J8" s="20" t="str">
        <f t="shared" si="1"/>
        <v>- </v>
      </c>
      <c r="K8" s="20" t="str">
        <f t="shared" si="1"/>
        <v>- </v>
      </c>
      <c r="L8" s="20" t="str">
        <f t="shared" si="1"/>
        <v>- </v>
      </c>
      <c r="M8" s="20" t="str">
        <f t="shared" si="1"/>
        <v>- </v>
      </c>
      <c r="N8" s="20" t="str">
        <f t="shared" si="1"/>
        <v>- </v>
      </c>
      <c r="O8" s="20" t="str">
        <f t="shared" si="1"/>
        <v>- </v>
      </c>
      <c r="P8" s="20">
        <f t="shared" si="1"/>
        <v>432420.2</v>
      </c>
      <c r="Q8" s="20" t="str">
        <f t="shared" si="1"/>
        <v>- </v>
      </c>
      <c r="R8" s="13" t="str">
        <f t="shared" si="1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1"/>
        <v>120350.1</v>
      </c>
      <c r="G9" s="20">
        <f t="shared" si="1"/>
        <v>115562.3</v>
      </c>
      <c r="H9" s="20">
        <f t="shared" si="1"/>
        <v>103680.45</v>
      </c>
      <c r="I9" s="20">
        <f t="shared" si="1"/>
        <v>113702.9</v>
      </c>
      <c r="J9" s="20">
        <f t="shared" si="1"/>
        <v>110664.5</v>
      </c>
      <c r="K9" s="20">
        <f t="shared" si="1"/>
        <v>110267.3</v>
      </c>
      <c r="L9" s="20">
        <f t="shared" si="1"/>
        <v>107375.4</v>
      </c>
      <c r="M9" s="20">
        <f t="shared" si="1"/>
        <v>124056.3</v>
      </c>
      <c r="N9" s="20">
        <f t="shared" si="1"/>
        <v>112421.3</v>
      </c>
      <c r="O9" s="20">
        <f t="shared" si="1"/>
        <v>117064.8</v>
      </c>
      <c r="P9" s="20">
        <f t="shared" si="1"/>
        <v>450740.55</v>
      </c>
      <c r="Q9" s="20">
        <f t="shared" si="1"/>
        <v>668123.9</v>
      </c>
      <c r="R9" s="13">
        <f t="shared" si="1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5">
        <f>IF(AND(SUM(F8)=0,SUM(F9)&lt;&gt;0),"全減",IF(AND(SUM(F8)&lt;&gt;0,SUM(F9)=0),"全増",IF(AND(SUM(F8)=0,SUM(F9)=0),"- ",F8/F9*100)))</f>
        <v>99.1312013866212</v>
      </c>
      <c r="G10" s="15">
        <f>IF(AND(SUM(G8)=0,SUM(G9)&lt;&gt;0),"全減",IF(AND(SUM(G8)&lt;&gt;0,SUM(G9)=0),"全増",IF(AND(SUM(G8)=0,SUM(G9)=0),"- ",G8/G9*100)))</f>
        <v>99.1078405327689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95.93549992340384</v>
      </c>
      <c r="Q10" s="18" t="s">
        <v>0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2" ref="G11:R11">IF(SUM(G20,G41)=0,"- ",SUM(G20,G41))</f>
        <v>109383.8</v>
      </c>
      <c r="H11" s="20" t="str">
        <f t="shared" si="2"/>
        <v>- </v>
      </c>
      <c r="I11" s="20" t="str">
        <f t="shared" si="2"/>
        <v>- </v>
      </c>
      <c r="J11" s="20" t="str">
        <f t="shared" si="2"/>
        <v>- </v>
      </c>
      <c r="K11" s="20" t="str">
        <f t="shared" si="2"/>
        <v>- </v>
      </c>
      <c r="L11" s="20" t="str">
        <f t="shared" si="2"/>
        <v>- </v>
      </c>
      <c r="M11" s="20" t="str">
        <f t="shared" si="2"/>
        <v>- </v>
      </c>
      <c r="N11" s="20" t="str">
        <f t="shared" si="2"/>
        <v>- </v>
      </c>
      <c r="O11" s="20" t="str">
        <f t="shared" si="2"/>
        <v>- </v>
      </c>
      <c r="P11" s="20">
        <f t="shared" si="2"/>
        <v>430164.6</v>
      </c>
      <c r="Q11" s="20" t="str">
        <f t="shared" si="2"/>
        <v>- </v>
      </c>
      <c r="R11" s="13" t="str">
        <f t="shared" si="2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3" ref="F12:R12">IF(SUM(F21,F42)=0,"- ",SUM(F21,F42))</f>
        <v>116091.35</v>
      </c>
      <c r="G12" s="20">
        <f t="shared" si="3"/>
        <v>109415.7</v>
      </c>
      <c r="H12" s="20">
        <f t="shared" si="3"/>
        <v>105321.75</v>
      </c>
      <c r="I12" s="20">
        <f t="shared" si="3"/>
        <v>112677.1</v>
      </c>
      <c r="J12" s="20">
        <f t="shared" si="3"/>
        <v>112680.5</v>
      </c>
      <c r="K12" s="20">
        <f t="shared" si="3"/>
        <v>107751.4</v>
      </c>
      <c r="L12" s="20">
        <f t="shared" si="3"/>
        <v>108952.4</v>
      </c>
      <c r="M12" s="20">
        <f t="shared" si="3"/>
        <v>117837.1</v>
      </c>
      <c r="N12" s="20">
        <f t="shared" si="3"/>
        <v>110916.2</v>
      </c>
      <c r="O12" s="20">
        <f t="shared" si="3"/>
        <v>106773.4</v>
      </c>
      <c r="P12" s="20">
        <f t="shared" si="3"/>
        <v>447343.4</v>
      </c>
      <c r="Q12" s="20">
        <f t="shared" si="3"/>
        <v>665342.25</v>
      </c>
      <c r="R12" s="13">
        <f t="shared" si="3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5">
        <f>IF(AND(SUM(F11)=0,SUM(F12)&lt;&gt;0),"全減",IF(AND(SUM(F11)&lt;&gt;0,SUM(F12)=0),"全増",IF(AND(SUM(F11)=0,SUM(F12)=0),"- ",F11/F12*100)))</f>
        <v>104.62080077456244</v>
      </c>
      <c r="G13" s="15">
        <f>IF(AND(SUM(G11)=0,SUM(G12)&lt;&gt;0),"全減",IF(AND(SUM(G11)&lt;&gt;0,SUM(G12)=0),"全増",IF(AND(SUM(G11)=0,SUM(G12)=0),"- ",G11/G12*100)))</f>
        <v>99.97084513465619</v>
      </c>
      <c r="H13" s="18" t="s">
        <v>0</v>
      </c>
      <c r="I13" s="18" t="s">
        <v>0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96.15981816206519</v>
      </c>
      <c r="Q13" s="18" t="s">
        <v>0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4" ref="F14:O15">IF(SUM(F17,F20)=0,"- ",SUM(F17,F20))</f>
        <v>225749.5</v>
      </c>
      <c r="G14" s="11">
        <f t="shared" si="4"/>
        <v>210818</v>
      </c>
      <c r="H14" s="11" t="str">
        <f t="shared" si="4"/>
        <v>- </v>
      </c>
      <c r="I14" s="11" t="str">
        <f t="shared" si="4"/>
        <v>- </v>
      </c>
      <c r="J14" s="11" t="str">
        <f t="shared" si="4"/>
        <v>- </v>
      </c>
      <c r="K14" s="11" t="str">
        <f t="shared" si="4"/>
        <v>- </v>
      </c>
      <c r="L14" s="11" t="str">
        <f t="shared" si="4"/>
        <v>- </v>
      </c>
      <c r="M14" s="11" t="str">
        <f t="shared" si="4"/>
        <v>- </v>
      </c>
      <c r="N14" s="11" t="str">
        <f t="shared" si="4"/>
        <v>- </v>
      </c>
      <c r="O14" s="11" t="str">
        <f t="shared" si="4"/>
        <v>- </v>
      </c>
      <c r="P14" s="11">
        <f>IF(SUM(D14:G14)=0,"- ",SUM(D14:G14))</f>
        <v>812469</v>
      </c>
      <c r="Q14" s="12" t="s">
        <v>0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 t="shared" si="4"/>
        <v>223538.75</v>
      </c>
      <c r="G15" s="13">
        <f t="shared" si="4"/>
        <v>209041.5</v>
      </c>
      <c r="H15" s="13">
        <f t="shared" si="4"/>
        <v>196641.5</v>
      </c>
      <c r="I15" s="13">
        <f t="shared" si="4"/>
        <v>214160.5</v>
      </c>
      <c r="J15" s="13">
        <f t="shared" si="4"/>
        <v>210243</v>
      </c>
      <c r="K15" s="13">
        <f t="shared" si="4"/>
        <v>210580</v>
      </c>
      <c r="L15" s="13">
        <f t="shared" si="4"/>
        <v>204356.5</v>
      </c>
      <c r="M15" s="13">
        <f t="shared" si="4"/>
        <v>228306</v>
      </c>
      <c r="N15" s="13">
        <f t="shared" si="4"/>
        <v>209695</v>
      </c>
      <c r="O15" s="13">
        <f t="shared" si="4"/>
        <v>209773.5</v>
      </c>
      <c r="P15" s="13">
        <f>IF(SUM(D15:G15)=0,"- ",SUM(D15:G15))</f>
        <v>847577.75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>IF(AND(SUM(E14)=0,SUM(E15)&lt;&gt;0),"全減",IF(AND(SUM(E14)&lt;&gt;0,SUM(E15)=0),"全増",IF(AND(SUM(E14)=0,SUM(E15)=0),"- ",E14/E15*100)))</f>
        <v>95.56540271623302</v>
      </c>
      <c r="F16" s="15">
        <f>IF(AND(SUM(F14)=0,SUM(F15)&lt;&gt;0),"全減",IF(AND(SUM(F14)&lt;&gt;0,SUM(F15)=0),"全増",IF(AND(SUM(F14)=0,SUM(F15)=0),"- ",F14/F15*100)))</f>
        <v>100.98897842096729</v>
      </c>
      <c r="G16" s="15">
        <f>IF(AND(SUM(G14)=0,SUM(G15)&lt;&gt;0),"全減",IF(AND(SUM(G14)&lt;&gt;0,SUM(G15)=0),"全増",IF(AND(SUM(G14)=0,SUM(G15)=0),"- ",G14/G15*100)))</f>
        <v>100.84983125360276</v>
      </c>
      <c r="H16" s="18" t="s">
        <v>0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>IF(AND(SUM(P14)=0,SUM(P15)&lt;&gt;0),"全減",IF(AND(SUM(P14)&lt;&gt;0,SUM(P15)=0),"全増",IF(AND(SUM(P14)=0,SUM(P15)=0),"- ",P14/P15*100)))</f>
        <v>95.8577546425682</v>
      </c>
      <c r="Q16" s="18" t="s">
        <v>0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0">
        <f>IF(SUM(D23,D29)=0,"- ",SUM(D23,D29))</f>
        <v>88993.5</v>
      </c>
      <c r="E17" s="13">
        <f aca="true" t="shared" si="5" ref="E17:O18">IF(SUM(E23,E29)=0,"- ",SUM(E23,E29))</f>
        <v>105787.5</v>
      </c>
      <c r="F17" s="13">
        <f t="shared" si="5"/>
        <v>116569.5</v>
      </c>
      <c r="G17" s="13">
        <f t="shared" si="5"/>
        <v>112093.5</v>
      </c>
      <c r="H17" s="13" t="str">
        <f t="shared" si="5"/>
        <v>- </v>
      </c>
      <c r="I17" s="13" t="str">
        <f t="shared" si="5"/>
        <v>- </v>
      </c>
      <c r="J17" s="13" t="str">
        <f t="shared" si="5"/>
        <v>- </v>
      </c>
      <c r="K17" s="13" t="str">
        <f t="shared" si="5"/>
        <v>- </v>
      </c>
      <c r="L17" s="13" t="str">
        <f t="shared" si="5"/>
        <v>- </v>
      </c>
      <c r="M17" s="13" t="str">
        <f t="shared" si="5"/>
        <v>- </v>
      </c>
      <c r="N17" s="13" t="str">
        <f t="shared" si="5"/>
        <v>- </v>
      </c>
      <c r="O17" s="13" t="str">
        <f t="shared" si="5"/>
        <v>- </v>
      </c>
      <c r="P17" s="11">
        <f>IF(SUM(D17:G17)=0,"- ",SUM(D17:G17))</f>
        <v>423444</v>
      </c>
      <c r="Q17" s="12" t="s">
        <v>0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5"/>
        <v>105114.25</v>
      </c>
      <c r="F18" s="13">
        <f t="shared" si="5"/>
        <v>117910</v>
      </c>
      <c r="G18" s="13">
        <f t="shared" si="5"/>
        <v>112573.5</v>
      </c>
      <c r="H18" s="13">
        <f t="shared" si="5"/>
        <v>102383.25</v>
      </c>
      <c r="I18" s="13">
        <f t="shared" si="5"/>
        <v>112108.5</v>
      </c>
      <c r="J18" s="13">
        <f t="shared" si="5"/>
        <v>108530.5</v>
      </c>
      <c r="K18" s="13">
        <f t="shared" si="5"/>
        <v>108459</v>
      </c>
      <c r="L18" s="13">
        <f t="shared" si="5"/>
        <v>105078</v>
      </c>
      <c r="M18" s="13">
        <f t="shared" si="5"/>
        <v>122375.5</v>
      </c>
      <c r="N18" s="13">
        <f t="shared" si="5"/>
        <v>110686</v>
      </c>
      <c r="O18" s="13">
        <f t="shared" si="5"/>
        <v>114669</v>
      </c>
      <c r="P18" s="13">
        <f>IF(SUM(D18:G18)=0,"- ",SUM(D18:G18))</f>
        <v>440121.25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>IF(AND(SUM(E17)=0,SUM(E18)&lt;&gt;0),"全減",IF(AND(SUM(E17)&lt;&gt;0,SUM(E18)=0),"全増",IF(AND(SUM(E17)=0,SUM(E18)=0),"- ",E17/E18*100)))</f>
        <v>100.64049355819978</v>
      </c>
      <c r="F19" s="15">
        <f>IF(AND(SUM(F17)=0,SUM(F18)&lt;&gt;0),"全減",IF(AND(SUM(F17)&lt;&gt;0,SUM(F18)=0),"全増",IF(AND(SUM(F17)=0,SUM(F18)=0),"- ",F17/F18*100)))</f>
        <v>98.8631159358833</v>
      </c>
      <c r="G19" s="15">
        <f>IF(AND(SUM(G17)=0,SUM(G18)&lt;&gt;0),"全減",IF(AND(SUM(G17)&lt;&gt;0,SUM(G18)=0),"全増",IF(AND(SUM(G17)=0,SUM(G18)=0),"- ",G17/G18*100)))</f>
        <v>99.5736119068875</v>
      </c>
      <c r="H19" s="18" t="s">
        <v>0</v>
      </c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>IF(AND(SUM(P17)=0,SUM(P18)&lt;&gt;0),"全減",IF(AND(SUM(P17)&lt;&gt;0,SUM(P18)=0),"全増",IF(AND(SUM(P17)=0,SUM(P18)=0),"- ",P17/P18*100)))</f>
        <v>96.21076010303979</v>
      </c>
      <c r="Q19" s="18" t="s">
        <v>0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0">
        <f>IF(SUM(D26,D32)=0,"- ",SUM(D26,D32))</f>
        <v>95776</v>
      </c>
      <c r="E20" s="11">
        <f aca="true" t="shared" si="6" ref="E20:O21">IF(SUM(E26,E32)=0,"- ",SUM(E26,E32))</f>
        <v>85344.5</v>
      </c>
      <c r="F20" s="11">
        <f t="shared" si="6"/>
        <v>109180</v>
      </c>
      <c r="G20" s="11">
        <f t="shared" si="6"/>
        <v>98724.5</v>
      </c>
      <c r="H20" s="11" t="str">
        <f t="shared" si="6"/>
        <v>- </v>
      </c>
      <c r="I20" s="11" t="str">
        <f t="shared" si="6"/>
        <v>- </v>
      </c>
      <c r="J20" s="11" t="str">
        <f t="shared" si="6"/>
        <v>- </v>
      </c>
      <c r="K20" s="11" t="str">
        <f t="shared" si="6"/>
        <v>- </v>
      </c>
      <c r="L20" s="11" t="str">
        <f t="shared" si="6"/>
        <v>- </v>
      </c>
      <c r="M20" s="11" t="str">
        <f t="shared" si="6"/>
        <v>- </v>
      </c>
      <c r="N20" s="11" t="str">
        <f t="shared" si="6"/>
        <v>- </v>
      </c>
      <c r="O20" s="11" t="str">
        <f t="shared" si="6"/>
        <v>- </v>
      </c>
      <c r="P20" s="11">
        <f>IF(SUM(D20:G20)=0,"- ",SUM(D20:G20))</f>
        <v>389025</v>
      </c>
      <c r="Q20" s="12" t="s">
        <v>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6"/>
        <v>105628.75</v>
      </c>
      <c r="G21" s="13">
        <f t="shared" si="6"/>
        <v>96468</v>
      </c>
      <c r="H21" s="13">
        <f t="shared" si="6"/>
        <v>94258.25</v>
      </c>
      <c r="I21" s="13">
        <f t="shared" si="6"/>
        <v>102052</v>
      </c>
      <c r="J21" s="13">
        <f t="shared" si="6"/>
        <v>101712.5</v>
      </c>
      <c r="K21" s="13">
        <f t="shared" si="6"/>
        <v>102121</v>
      </c>
      <c r="L21" s="13">
        <f t="shared" si="6"/>
        <v>99278.5</v>
      </c>
      <c r="M21" s="13">
        <f t="shared" si="6"/>
        <v>105930.5</v>
      </c>
      <c r="N21" s="13">
        <f t="shared" si="6"/>
        <v>99009</v>
      </c>
      <c r="O21" s="13">
        <f t="shared" si="6"/>
        <v>95104.5</v>
      </c>
      <c r="P21" s="13">
        <f>IF(SUM(D21:G21)=0,"- ",SUM(D21:G21))</f>
        <v>407456.5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>IF(AND(SUM(E20)=0,SUM(E21)&lt;&gt;0),"全減",IF(AND(SUM(E20)&lt;&gt;0,SUM(E21)=0),"全増",IF(AND(SUM(E20)=0,SUM(E21)=0),"- ",E20/E21*100)))</f>
        <v>89.9433009790593</v>
      </c>
      <c r="F22" s="15">
        <f>IF(AND(SUM(F20)=0,SUM(F21)&lt;&gt;0),"全減",IF(AND(SUM(F20)&lt;&gt;0,SUM(F21)=0),"全増",IF(AND(SUM(F20)=0,SUM(F21)=0),"- ",F20/F21*100)))</f>
        <v>103.36201081618404</v>
      </c>
      <c r="G22" s="15">
        <f>IF(AND(SUM(G20)=0,SUM(G21)&lt;&gt;0),"全減",IF(AND(SUM(G20)&lt;&gt;0,SUM(G21)=0),"全増",IF(AND(SUM(G20)=0,SUM(G21)=0),"- ",G20/G21*100)))</f>
        <v>102.33911763486336</v>
      </c>
      <c r="H22" s="18" t="s">
        <v>0</v>
      </c>
      <c r="I22" s="18" t="s">
        <v>0</v>
      </c>
      <c r="J22" s="18" t="s">
        <v>0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>IF(AND(SUM(P20)=0,SUM(P21)&lt;&gt;0),"全減",IF(AND(SUM(P20)&lt;&gt;0,SUM(P21)=0),"全増",IF(AND(SUM(P20)=0,SUM(P21)=0),"- ",P20/P21*100)))</f>
        <v>95.47644963327375</v>
      </c>
      <c r="Q22" s="18" t="s">
        <v>0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IF(SUM(D23:G23)=0,"- ",SUM(D23:G23))</f>
        <v>328758</v>
      </c>
      <c r="Q23" s="12" t="s">
        <v>0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IF(SUM(D24:G24)=0,"- ",SUM(D24:G24))</f>
        <v>344206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>IF(AND(SUM(E23)=0,SUM(E24)&lt;&gt;0),"全減",IF(AND(SUM(E23)&lt;&gt;0,SUM(E24)=0),"全増",IF(AND(SUM(E23)=0,SUM(E24)=0),"- ",E23/E24*100)))</f>
        <v>101.90511115653294</v>
      </c>
      <c r="F25" s="15">
        <f>IF(AND(SUM(F23)=0,SUM(F24)&lt;&gt;0),"全減",IF(AND(SUM(F23)&lt;&gt;0,SUM(F24)=0),"全増",IF(AND(SUM(F23)=0,SUM(F24)=0),"- ",F23/F24*100)))</f>
        <v>96.87375317611978</v>
      </c>
      <c r="G25" s="15">
        <f>IF(AND(SUM(G23)=0,SUM(G24)&lt;&gt;0),"全減",IF(AND(SUM(G23)&lt;&gt;0,SUM(G24)=0),"全増",IF(AND(SUM(G23)=0,SUM(G24)=0),"- ",G23/G24*100)))</f>
        <v>96.28281593608975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>IF(AND(SUM(P23)=0,SUM(P24)&lt;&gt;0),"全減",IF(AND(SUM(P23)&lt;&gt;0,SUM(P24)=0),"全増",IF(AND(SUM(P23)=0,SUM(P24)=0),"- ",P23/P24*100)))</f>
        <v>95.5119899130172</v>
      </c>
      <c r="Q25" s="18" t="s">
        <v>0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IF(SUM(D26:G26)=0,"- ",SUM(D26:G26))</f>
        <v>352998</v>
      </c>
      <c r="Q26" s="12" t="s">
        <v>0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IF(SUM(D27:G27)=0,"- ",SUM(D27:G27))</f>
        <v>376189.5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>IF(AND(SUM(E26)=0,SUM(E27)&lt;&gt;0),"全減",IF(AND(SUM(E26)&lt;&gt;0,SUM(E27)=0),"全増",IF(AND(SUM(E26)=0,SUM(E27)=0),"- ",E26/E27*100)))</f>
        <v>90.81734719394134</v>
      </c>
      <c r="F28" s="15">
        <f>IF(AND(SUM(F26)=0,SUM(F27)&lt;&gt;0),"全減",IF(AND(SUM(F26)&lt;&gt;0,SUM(F27)=0),"全増",IF(AND(SUM(F26)=0,SUM(F27)=0),"- ",F26/F27*100)))</f>
        <v>99.02764020383978</v>
      </c>
      <c r="G28" s="15">
        <f>IF(AND(SUM(G26)=0,SUM(G27)&lt;&gt;0),"全減",IF(AND(SUM(G26)&lt;&gt;0,SUM(G27)=0),"全増",IF(AND(SUM(G26)=0,SUM(G27)=0),"- ",G26/G27*100)))</f>
        <v>96.70477508346512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>IF(AND(SUM(P26)=0,SUM(P27)&lt;&gt;0),"全減",IF(AND(SUM(P26)&lt;&gt;0,SUM(P27)=0),"全増",IF(AND(SUM(P26)=0,SUM(P27)=0),"- ",P26/P27*100)))</f>
        <v>93.83515488869307</v>
      </c>
      <c r="Q28" s="18" t="s">
        <v>0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IF(SUM(D29:G29)=0,"- ",SUM(D29:G29))</f>
        <v>94686</v>
      </c>
      <c r="Q29" s="12" t="s">
        <v>0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IF(SUM(D30:G30)=0,"- ",SUM(D30:G30))</f>
        <v>95915.25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>IF(AND(SUM(E29)=0,SUM(E30)&lt;&gt;0),"全減",IF(AND(SUM(E29)&lt;&gt;0,SUM(E30)=0),"全増",IF(AND(SUM(E29)=0,SUM(E30)=0),"- ",E29/E30*100)))</f>
        <v>95.84724231825277</v>
      </c>
      <c r="F31" s="15">
        <f>IF(AND(SUM(F29)=0,SUM(F30)&lt;&gt;0),"全減",IF(AND(SUM(F29)&lt;&gt;0,SUM(F30)=0),"全増",IF(AND(SUM(F29)=0,SUM(F30)=0),"- ",F29/F30*100)))</f>
        <v>107.22163402152816</v>
      </c>
      <c r="G31" s="15">
        <f>IF(AND(SUM(G29)=0,SUM(G30)&lt;&gt;0),"全減",IF(AND(SUM(G29)&lt;&gt;0,SUM(G30)=0),"全増",IF(AND(SUM(G29)=0,SUM(G30)=0),"- ",G29/G30*100)))</f>
        <v>113.96992122224874</v>
      </c>
      <c r="H31" s="18" t="s">
        <v>0</v>
      </c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>IF(AND(SUM(P29)=0,SUM(P30)&lt;&gt;0),"全減",IF(AND(SUM(P29)&lt;&gt;0,SUM(P30)=0),"全増",IF(AND(SUM(P29)=0,SUM(P30)=0),"- ",P29/P30*100)))</f>
        <v>98.71839983735642</v>
      </c>
      <c r="Q31" s="18" t="s">
        <v>0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IF(SUM(D32:G32)=0,"- ",SUM(D32:G32))</f>
        <v>36027</v>
      </c>
      <c r="Q32" s="12" t="s">
        <v>0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IF(SUM(D33:G33)=0,"- ",SUM(D33:G33))</f>
        <v>31267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>IF(AND(SUM(E32)=0,SUM(E33)&lt;&gt;0),"全減",IF(AND(SUM(E32)&lt;&gt;0,SUM(E33)=0),"全増",IF(AND(SUM(E32)=0,SUM(E33)=0),"- ",E32/E33*100)))</f>
        <v>83.21415474880821</v>
      </c>
      <c r="F34" s="15">
        <f>IF(AND(SUM(F32)=0,SUM(F33)&lt;&gt;0),"全減",IF(AND(SUM(F32)&lt;&gt;0,SUM(F33)=0),"全増",IF(AND(SUM(F32)=0,SUM(F33)=0),"- ",F32/F33*100)))</f>
        <v>156.58788031179282</v>
      </c>
      <c r="G34" s="15">
        <f>IF(AND(SUM(G32)=0,SUM(G33)&lt;&gt;0),"全減",IF(AND(SUM(G32)&lt;&gt;0,SUM(G33)=0),"全増",IF(AND(SUM(G32)=0,SUM(G33)=0),"- ",G32/G33*100)))</f>
        <v>197.13599408721362</v>
      </c>
      <c r="H34" s="18" t="s">
        <v>0</v>
      </c>
      <c r="I34" s="18" t="s">
        <v>0</v>
      </c>
      <c r="J34" s="18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>IF(AND(SUM(P32)=0,SUM(P33)&lt;&gt;0),"全減",IF(AND(SUM(P32)&lt;&gt;0,SUM(P33)=0),"全増",IF(AND(SUM(P32)=0,SUM(P33)=0),"- ",P32/P33*100)))</f>
        <v>115.2237182972463</v>
      </c>
      <c r="Q34" s="18" t="s">
        <v>0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0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7" ref="F35:O36">IF(SUM(F38,F41)=0,"- ",SUM(F38,F41))</f>
        <v>15010.7</v>
      </c>
      <c r="G35" s="11">
        <f t="shared" si="7"/>
        <v>13097.099999999999</v>
      </c>
      <c r="H35" s="11" t="str">
        <f t="shared" si="7"/>
        <v>- </v>
      </c>
      <c r="I35" s="11" t="str">
        <f t="shared" si="7"/>
        <v>- </v>
      </c>
      <c r="J35" s="11" t="str">
        <f t="shared" si="7"/>
        <v>- </v>
      </c>
      <c r="K35" s="11" t="str">
        <f t="shared" si="7"/>
        <v>- </v>
      </c>
      <c r="L35" s="11" t="str">
        <f t="shared" si="7"/>
        <v>- </v>
      </c>
      <c r="M35" s="11" t="str">
        <f t="shared" si="7"/>
        <v>- </v>
      </c>
      <c r="N35" s="11" t="str">
        <f t="shared" si="7"/>
        <v>- </v>
      </c>
      <c r="O35" s="11" t="str">
        <f t="shared" si="7"/>
        <v>- </v>
      </c>
      <c r="P35" s="11">
        <f>IF(SUM(D35:G35)=0,"- ",SUM(D35:G35))</f>
        <v>50115.799999999996</v>
      </c>
      <c r="Q35" s="12" t="s">
        <v>0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7"/>
        <v>12902.7</v>
      </c>
      <c r="G36" s="13">
        <f t="shared" si="7"/>
        <v>15936.5</v>
      </c>
      <c r="H36" s="13">
        <f t="shared" si="7"/>
        <v>12360.7</v>
      </c>
      <c r="I36" s="13">
        <f t="shared" si="7"/>
        <v>12219.5</v>
      </c>
      <c r="J36" s="13">
        <f t="shared" si="7"/>
        <v>13102</v>
      </c>
      <c r="K36" s="13">
        <f t="shared" si="7"/>
        <v>7438.7</v>
      </c>
      <c r="L36" s="13">
        <f t="shared" si="7"/>
        <v>11971.3</v>
      </c>
      <c r="M36" s="13">
        <f t="shared" si="7"/>
        <v>13587.4</v>
      </c>
      <c r="N36" s="13">
        <f t="shared" si="7"/>
        <v>13642.5</v>
      </c>
      <c r="O36" s="13">
        <f t="shared" si="7"/>
        <v>14064.7</v>
      </c>
      <c r="P36" s="13">
        <f>IF(SUM(D36:G36)=0,"- ",SUM(D36:G36))</f>
        <v>50506.2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>IF(AND(SUM(E35)=0,SUM(E36)&lt;&gt;0),"全減",IF(AND(SUM(E35)&lt;&gt;0,SUM(E36)=0),"全増",IF(AND(SUM(E35)=0,SUM(E36)=0),"- ",E35/E36*100)))</f>
        <v>112.7603113218233</v>
      </c>
      <c r="F37" s="15">
        <f>IF(AND(SUM(F35)=0,SUM(F36)&lt;&gt;0),"全減",IF(AND(SUM(F35)&lt;&gt;0,SUM(F36)=0),"全増",IF(AND(SUM(F35)=0,SUM(F36)=0),"- ",F35/F36*100)))</f>
        <v>116.33766575987971</v>
      </c>
      <c r="G37" s="15">
        <f>IF(AND(SUM(G35)=0,SUM(G36)&lt;&gt;0),"全減",IF(AND(SUM(G35)&lt;&gt;0,SUM(G36)=0),"全増",IF(AND(SUM(G35)=0,SUM(G36)=0),"- ",G35/G36*100)))</f>
        <v>82.18303893577635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>IF(AND(SUM(P35)=0,SUM(P36)&lt;&gt;0),"全減",IF(AND(SUM(P35)&lt;&gt;0,SUM(P36)=0),"全増",IF(AND(SUM(P35)=0,SUM(P36)=0),"- ",P35/P36*100)))</f>
        <v>99.2270255928975</v>
      </c>
      <c r="Q37" s="18" t="s">
        <v>0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8" ref="F38:O39">IF(SUM(F44,F50)=0,"- ",SUM(F44,F50))</f>
        <v>2735</v>
      </c>
      <c r="G38" s="11">
        <f t="shared" si="8"/>
        <v>2437.8</v>
      </c>
      <c r="H38" s="11" t="str">
        <f t="shared" si="8"/>
        <v>- </v>
      </c>
      <c r="I38" s="11" t="str">
        <f t="shared" si="8"/>
        <v>- </v>
      </c>
      <c r="J38" s="11" t="str">
        <f t="shared" si="8"/>
        <v>- </v>
      </c>
      <c r="K38" s="11" t="str">
        <f t="shared" si="8"/>
        <v>- </v>
      </c>
      <c r="L38" s="11" t="str">
        <f t="shared" si="8"/>
        <v>- </v>
      </c>
      <c r="M38" s="11" t="str">
        <f t="shared" si="8"/>
        <v>- </v>
      </c>
      <c r="N38" s="11" t="str">
        <f t="shared" si="8"/>
        <v>- </v>
      </c>
      <c r="O38" s="11" t="str">
        <f t="shared" si="8"/>
        <v>- </v>
      </c>
      <c r="P38" s="11">
        <f>IF(SUM(D38:G38)=0,"- ",SUM(D38:G38))</f>
        <v>8976.2</v>
      </c>
      <c r="Q38" s="12" t="s">
        <v>0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8"/>
        <v>2440.1</v>
      </c>
      <c r="G39" s="13">
        <f t="shared" si="8"/>
        <v>2988.8</v>
      </c>
      <c r="H39" s="13">
        <f t="shared" si="8"/>
        <v>1297.2</v>
      </c>
      <c r="I39" s="13">
        <f t="shared" si="8"/>
        <v>1594.4</v>
      </c>
      <c r="J39" s="13">
        <f t="shared" si="8"/>
        <v>2134</v>
      </c>
      <c r="K39" s="13">
        <f t="shared" si="8"/>
        <v>1808.3</v>
      </c>
      <c r="L39" s="13">
        <f t="shared" si="8"/>
        <v>2297.4</v>
      </c>
      <c r="M39" s="13">
        <f t="shared" si="8"/>
        <v>1680.8</v>
      </c>
      <c r="N39" s="13">
        <f t="shared" si="8"/>
        <v>1735.3000000000002</v>
      </c>
      <c r="O39" s="13">
        <f t="shared" si="8"/>
        <v>2395.8</v>
      </c>
      <c r="P39" s="13">
        <f>IF(SUM(D39:G39)=0,"- ",SUM(D39:G39))</f>
        <v>10619.3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>IF(AND(SUM(E38)=0,SUM(E39)&lt;&gt;0),"全減",IF(AND(SUM(E38)&lt;&gt;0,SUM(E39)=0),"全増",IF(AND(SUM(E38)=0,SUM(E39)=0),"- ",E38/E39*100)))</f>
        <v>77.79088978050507</v>
      </c>
      <c r="F40" s="15">
        <f>IF(AND(SUM(F38)=0,SUM(F39)&lt;&gt;0),"全減",IF(AND(SUM(F38)&lt;&gt;0,SUM(F39)=0),"全増",IF(AND(SUM(F38)=0,SUM(F39)=0),"- ",F38/F39*100)))</f>
        <v>112.0855702635138</v>
      </c>
      <c r="G40" s="15">
        <f>IF(AND(SUM(G38)=0,SUM(G39)&lt;&gt;0),"全減",IF(AND(SUM(G38)&lt;&gt;0,SUM(G39)=0),"全増",IF(AND(SUM(G38)=0,SUM(G39)=0),"- ",G38/G39*100)))</f>
        <v>81.56450749464669</v>
      </c>
      <c r="H40" s="18" t="s">
        <v>0</v>
      </c>
      <c r="I40" s="18" t="s">
        <v>0</v>
      </c>
      <c r="J40" s="18" t="s">
        <v>0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5">
        <f>IF(AND(SUM(P38)=0,SUM(P39)&lt;&gt;0),"全減",IF(AND(SUM(P38)&lt;&gt;0,SUM(P39)=0),"全増",IF(AND(SUM(P38)=0,SUM(P39)=0),"- ",P38/P39*100)))</f>
        <v>84.52722872505723</v>
      </c>
      <c r="Q40" s="18" t="s">
        <v>0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0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9" ref="G41:O41">IF(SUM(G47,G53)=0,"- ",SUM(G47,G53))</f>
        <v>10659.3</v>
      </c>
      <c r="H41" s="11" t="str">
        <f t="shared" si="9"/>
        <v>- </v>
      </c>
      <c r="I41" s="11" t="str">
        <f t="shared" si="9"/>
        <v>- </v>
      </c>
      <c r="J41" s="11" t="str">
        <f t="shared" si="9"/>
        <v>- </v>
      </c>
      <c r="K41" s="11" t="str">
        <f t="shared" si="9"/>
        <v>- </v>
      </c>
      <c r="L41" s="11" t="str">
        <f t="shared" si="9"/>
        <v>- </v>
      </c>
      <c r="M41" s="11" t="str">
        <f t="shared" si="9"/>
        <v>- </v>
      </c>
      <c r="N41" s="11" t="str">
        <f t="shared" si="9"/>
        <v>- </v>
      </c>
      <c r="O41" s="11" t="str">
        <f t="shared" si="9"/>
        <v>- </v>
      </c>
      <c r="P41" s="11">
        <f>IF(SUM(D41:G41)=0,"- ",SUM(D41:G41))</f>
        <v>41139.6</v>
      </c>
      <c r="Q41" s="12" t="s">
        <v>0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10" ref="F42:O42">IF(SUM(F48,F54)=0,"- ",SUM(F48,F54))</f>
        <v>10462.6</v>
      </c>
      <c r="G42" s="13">
        <f t="shared" si="10"/>
        <v>12947.7</v>
      </c>
      <c r="H42" s="13">
        <f>IF(SUM(H48,H54)=0,"- ",SUM(H48,H54))</f>
        <v>11063.5</v>
      </c>
      <c r="I42" s="13">
        <f t="shared" si="10"/>
        <v>10625.1</v>
      </c>
      <c r="J42" s="13">
        <f t="shared" si="10"/>
        <v>10968</v>
      </c>
      <c r="K42" s="13">
        <f t="shared" si="10"/>
        <v>5630.4</v>
      </c>
      <c r="L42" s="13">
        <f t="shared" si="10"/>
        <v>9673.9</v>
      </c>
      <c r="M42" s="13">
        <f t="shared" si="10"/>
        <v>11906.6</v>
      </c>
      <c r="N42" s="13">
        <f t="shared" si="10"/>
        <v>11907.2</v>
      </c>
      <c r="O42" s="13">
        <f t="shared" si="10"/>
        <v>11668.9</v>
      </c>
      <c r="P42" s="13">
        <f>IF(SUM(D42:G42)=0,"- ",SUM(D42:G42))</f>
        <v>39886.899999999994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>IF(AND(SUM(E41)=0,SUM(E42)&lt;&gt;0),"全減",IF(AND(SUM(E41)&lt;&gt;0,SUM(E42)=0),"全増",IF(AND(SUM(E41)=0,SUM(E42)=0),"- ",E41/E42*100)))</f>
        <v>123.8006024930011</v>
      </c>
      <c r="F43" s="15">
        <f>IF(AND(SUM(F41)=0,SUM(F42)&lt;&gt;0),"全減",IF(AND(SUM(F41)&lt;&gt;0,SUM(F42)=0),"全増",IF(AND(SUM(F41)=0,SUM(F42)=0),"- ",F41/F42*100)))</f>
        <v>117.32934452239405</v>
      </c>
      <c r="G43" s="15">
        <f>IF(AND(SUM(G41)=0,SUM(G42)&lt;&gt;0),"全減",IF(AND(SUM(G41)&lt;&gt;0,SUM(G42)=0),"全増",IF(AND(SUM(G41)=0,SUM(G42)=0),"- ",G41/G42*100)))</f>
        <v>82.32581848513635</v>
      </c>
      <c r="H43" s="18" t="s">
        <v>0</v>
      </c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5">
        <f>IF(AND(SUM(P41)=0,SUM(P42)&lt;&gt;0),"全減",IF(AND(SUM(P41)&lt;&gt;0,SUM(P42)=0),"全増",IF(AND(SUM(P41)=0,SUM(P42)=0),"- ",P41/P42*100)))</f>
        <v>103.14063013169739</v>
      </c>
      <c r="Q43" s="18" t="s">
        <v>0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IF(SUM(D44:G44)=0,"- ",SUM(D44:G44))</f>
        <v>5345.4</v>
      </c>
      <c r="Q44" s="12" t="s">
        <v>0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IF(SUM(D45:G45)=0,"- ",SUM(D45:G45))</f>
        <v>5770.3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>IF(AND(SUM(E44)=0,SUM(E45)&lt;&gt;0),"全減",IF(AND(SUM(E44)&lt;&gt;0,SUM(E45)=0),"全増",IF(AND(SUM(E44)=0,SUM(E45)=0),"- ",E44/E45*100)))</f>
        <v>62.760710677996315</v>
      </c>
      <c r="F46" s="15">
        <f>IF(AND(SUM(F44)=0,SUM(F45)&lt;&gt;0),"全減",IF(AND(SUM(F44)&lt;&gt;0,SUM(F45)=0),"全増",IF(AND(SUM(F44)=0,SUM(F45)=0),"- ",F44/F45*100)))</f>
        <v>107.66990933756865</v>
      </c>
      <c r="G46" s="15">
        <f>IF(AND(SUM(G44)=0,SUM(G45)&lt;&gt;0),"全減",IF(AND(SUM(G44)&lt;&gt;0,SUM(G45)=0),"全増",IF(AND(SUM(G44)=0,SUM(G45)=0),"- ",G44/G45*100)))</f>
        <v>122.89311775647447</v>
      </c>
      <c r="H46" s="18" t="s">
        <v>0</v>
      </c>
      <c r="I46" s="18" t="s">
        <v>0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>IF(AND(SUM(P44)=0,SUM(P45)&lt;&gt;0),"全減",IF(AND(SUM(P44)&lt;&gt;0,SUM(P45)=0),"全増",IF(AND(SUM(P44)=0,SUM(P45)=0),"- ",P44/P45*100)))</f>
        <v>92.63643138138397</v>
      </c>
      <c r="Q46" s="18" t="s">
        <v>0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IF(SUM(D47:G47)=0,"- ",SUM(D47:G47))</f>
        <v>2664</v>
      </c>
      <c r="Q47" s="12" t="s">
        <v>0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IF(SUM(D48:G48)=0,"- ",SUM(D48:G48))</f>
        <v>2066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>IF(AND(SUM(E47)=0,SUM(E48)&lt;&gt;0),"全減",IF(AND(SUM(E47)&lt;&gt;0,SUM(E48)=0),"全増",IF(AND(SUM(E47)=0,SUM(E48)=0),"- ",E47/E48*100)))</f>
        <v>148.95104895104896</v>
      </c>
      <c r="F49" s="15">
        <f>IF(AND(SUM(F47)=0,SUM(F48)&lt;&gt;0),"全減",IF(AND(SUM(F47)&lt;&gt;0,SUM(F48)=0),"全増",IF(AND(SUM(F47)=0,SUM(F48)=0),"- ",F47/F48*100)))</f>
        <v>153.44563552833077</v>
      </c>
      <c r="G49" s="15">
        <f>IF(AND(SUM(G47)=0,SUM(G48)&lt;&gt;0),"全減",IF(AND(SUM(G47)&lt;&gt;0,SUM(G48)=0),"全増",IF(AND(SUM(G47)=0,SUM(G48)=0),"- ",G47/G48*100)))</f>
        <v>105.33562822719449</v>
      </c>
      <c r="H49" s="18" t="s">
        <v>0</v>
      </c>
      <c r="I49" s="18" t="s">
        <v>0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>IF(AND(SUM(P47)=0,SUM(P48)&lt;&gt;0),"全減",IF(AND(SUM(P47)&lt;&gt;0,SUM(P48)=0),"全増",IF(AND(SUM(P47)=0,SUM(P48)=0),"- ",P47/P48*100)))</f>
        <v>128.94482090997096</v>
      </c>
      <c r="Q49" s="18" t="s">
        <v>0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IF(SUM(D50:G50)=0,"- ",SUM(D50:G50))</f>
        <v>3630.8</v>
      </c>
      <c r="Q50" s="12" t="s">
        <v>0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IF(SUM(D51:G51)=0,"- ",SUM(D51:G51))</f>
        <v>4849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>IF(AND(SUM(E50)=0,SUM(E51)&lt;&gt;0),"全減",IF(AND(SUM(E50)&lt;&gt;0,SUM(E51)=0),"全増",IF(AND(SUM(E50)=0,SUM(E51)=0),"- ",E50/E51*100)))</f>
        <v>97.50584567420108</v>
      </c>
      <c r="F52" s="15">
        <f>IF(AND(SUM(F50)=0,SUM(F51)&lt;&gt;0),"全減",IF(AND(SUM(F50)&lt;&gt;0,SUM(F51)=0),"全増",IF(AND(SUM(F50)=0,SUM(F51)=0),"- ",F50/F51*100)))</f>
        <v>119.2680301399354</v>
      </c>
      <c r="G52" s="15">
        <f>IF(AND(SUM(G50)=0,SUM(G51)&lt;&gt;0),"全減",IF(AND(SUM(G50)&lt;&gt;0,SUM(G51)=0),"全増",IF(AND(SUM(G50)=0,SUM(G51)=0),"- ",G50/G51*100)))</f>
        <v>45.25455688246386</v>
      </c>
      <c r="H52" s="18" t="s">
        <v>0</v>
      </c>
      <c r="I52" s="18" t="s">
        <v>0</v>
      </c>
      <c r="J52" s="18" t="s">
        <v>0</v>
      </c>
      <c r="K52" s="18" t="s">
        <v>0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>IF(AND(SUM(P50)=0,SUM(P51)&lt;&gt;0),"全減",IF(AND(SUM(P50)&lt;&gt;0,SUM(P51)=0),"全増",IF(AND(SUM(P50)=0,SUM(P51)=0),"- ",P50/P51*100)))</f>
        <v>74.87729428748196</v>
      </c>
      <c r="Q52" s="18" t="s">
        <v>0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IF(SUM(D53:G53)=0,"- ",SUM(D53:G53))</f>
        <v>38475.6</v>
      </c>
      <c r="Q53" s="12" t="s">
        <v>0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IF(SUM(D54:G54)=0,"- ",SUM(D54:G54))</f>
        <v>37820.899999999994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>IF(AND(SUM(E53)=0,SUM(E54)&lt;&gt;0),"全減",IF(AND(SUM(E53)&lt;&gt;0,SUM(E54)=0),"全増",IF(AND(SUM(E53)=0,SUM(E54)=0),"- ",E53/E54*100)))</f>
        <v>122.59712446878521</v>
      </c>
      <c r="F55" s="15">
        <f>IF(AND(SUM(F53)=0,SUM(F54)&lt;&gt;0),"全減",IF(AND(SUM(F53)&lt;&gt;0,SUM(F54)=0),"全増",IF(AND(SUM(F53)=0,SUM(F54)=0),"- ",F53/F54*100)))</f>
        <v>114.92517533844398</v>
      </c>
      <c r="G55" s="15">
        <f>IF(AND(SUM(G53)=0,SUM(G54)&lt;&gt;0),"全減",IF(AND(SUM(G53)&lt;&gt;0,SUM(G54)=0),"全増",IF(AND(SUM(G53)=0,SUM(G54)=0),"- ",G53/G54*100)))</f>
        <v>81.24479448842456</v>
      </c>
      <c r="H55" s="18" t="s">
        <v>0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>IF(AND(SUM(P53)=0,SUM(P54)&lt;&gt;0),"全減",IF(AND(SUM(P53)&lt;&gt;0,SUM(P54)=0),"全増",IF(AND(SUM(P53)=0,SUM(P54)=0),"- ",P53/P54*100)))</f>
        <v>101.7310534651476</v>
      </c>
      <c r="Q55" s="18" t="s">
        <v>0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46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 t="str">
        <f t="shared" si="0"/>
        <v>- </v>
      </c>
      <c r="J5" s="11" t="str">
        <f t="shared" si="0"/>
        <v>- 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IF(SUM(D5:H5)=0,"- ",SUM(D5:H5))</f>
        <v>1064850.75</v>
      </c>
      <c r="Q5" s="12" t="s">
        <v>0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IF(SUM(D6:H6)=0,"- ",SUM(D6:H6))</f>
        <v>1107086.15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5">
        <f>IF(AND(SUM(F5)=0,SUM(F6)&lt;&gt;0),"全減",IF(AND(SUM(F5)&lt;&gt;0,SUM(F6)=0),"全増",IF(AND(SUM(F5)=0,SUM(F6)=0),"- ",F5/F6*100)))</f>
        <v>101.82656213620751</v>
      </c>
      <c r="G7" s="15">
        <f>IF(AND(SUM(G5)=0,SUM(G6)&lt;&gt;0),"全減",IF(AND(SUM(G5)&lt;&gt;0,SUM(G6)=0),"全増",IF(AND(SUM(G5)=0,SUM(G6)=0),"- ",G5/G6*100)))</f>
        <v>99.52755380526096</v>
      </c>
      <c r="H7" s="15">
        <f>IF(AND(SUM(H5)=0,SUM(H6)&lt;&gt;0),"全減",IF(AND(SUM(H5)&lt;&gt;0,SUM(H6)=0),"全増",IF(AND(SUM(H5)=0,SUM(H6)=0),"- ",H5/H6*100)))</f>
        <v>96.77694780246333</v>
      </c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96.18499427528744</v>
      </c>
      <c r="Q7" s="18" t="s">
        <v>0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1" ref="F8:R9">IF(SUM(F17,F38)=0,"- ",SUM(F17,F38))</f>
        <v>119304.5</v>
      </c>
      <c r="G8" s="20">
        <f t="shared" si="1"/>
        <v>114531.3</v>
      </c>
      <c r="H8" s="20">
        <f t="shared" si="1"/>
        <v>100284.95</v>
      </c>
      <c r="I8" s="20" t="str">
        <f t="shared" si="1"/>
        <v>- </v>
      </c>
      <c r="J8" s="20" t="str">
        <f t="shared" si="1"/>
        <v>- </v>
      </c>
      <c r="K8" s="20" t="str">
        <f t="shared" si="1"/>
        <v>- </v>
      </c>
      <c r="L8" s="20" t="str">
        <f t="shared" si="1"/>
        <v>- </v>
      </c>
      <c r="M8" s="20" t="str">
        <f t="shared" si="1"/>
        <v>- </v>
      </c>
      <c r="N8" s="20" t="str">
        <f t="shared" si="1"/>
        <v>- </v>
      </c>
      <c r="O8" s="20" t="str">
        <f t="shared" si="1"/>
        <v>- </v>
      </c>
      <c r="P8" s="20">
        <f t="shared" si="1"/>
        <v>532705.15</v>
      </c>
      <c r="Q8" s="20" t="str">
        <f t="shared" si="1"/>
        <v>- </v>
      </c>
      <c r="R8" s="13" t="str">
        <f t="shared" si="1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1"/>
        <v>120350.1</v>
      </c>
      <c r="G9" s="20">
        <f t="shared" si="1"/>
        <v>115562.3</v>
      </c>
      <c r="H9" s="20">
        <f t="shared" si="1"/>
        <v>103680.45</v>
      </c>
      <c r="I9" s="20">
        <f t="shared" si="1"/>
        <v>113702.9</v>
      </c>
      <c r="J9" s="20">
        <f t="shared" si="1"/>
        <v>110664.5</v>
      </c>
      <c r="K9" s="20">
        <f t="shared" si="1"/>
        <v>110267.3</v>
      </c>
      <c r="L9" s="20">
        <f t="shared" si="1"/>
        <v>107375.4</v>
      </c>
      <c r="M9" s="20">
        <f t="shared" si="1"/>
        <v>124056.3</v>
      </c>
      <c r="N9" s="20">
        <f t="shared" si="1"/>
        <v>112421.3</v>
      </c>
      <c r="O9" s="20">
        <f t="shared" si="1"/>
        <v>117064.8</v>
      </c>
      <c r="P9" s="20">
        <f t="shared" si="1"/>
        <v>554421</v>
      </c>
      <c r="Q9" s="20">
        <f t="shared" si="1"/>
        <v>668123.9</v>
      </c>
      <c r="R9" s="13">
        <f t="shared" si="1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5">
        <f>IF(AND(SUM(F8)=0,SUM(F9)&lt;&gt;0),"全減",IF(AND(SUM(F8)&lt;&gt;0,SUM(F9)=0),"全増",IF(AND(SUM(F8)=0,SUM(F9)=0),"- ",F8/F9*100)))</f>
        <v>99.1312013866212</v>
      </c>
      <c r="G10" s="15">
        <f>IF(AND(SUM(G8)=0,SUM(G9)&lt;&gt;0),"全減",IF(AND(SUM(G8)&lt;&gt;0,SUM(G9)=0),"全増",IF(AND(SUM(G8)=0,SUM(G9)=0),"- ",G8/G9*100)))</f>
        <v>99.1078405327689</v>
      </c>
      <c r="H10" s="15">
        <f>IF(AND(SUM(H8)=0,SUM(H9)&lt;&gt;0),"全減",IF(AND(SUM(H8)&lt;&gt;0,SUM(H9)=0),"全増",IF(AND(SUM(H8)=0,SUM(H9)=0),"- ",H8/H9*100)))</f>
        <v>96.72503350438775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96.08314800485552</v>
      </c>
      <c r="Q10" s="18" t="s">
        <v>0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2" ref="G11:R11">IF(SUM(G20,G41)=0,"- ",SUM(G20,G41))</f>
        <v>109383.8</v>
      </c>
      <c r="H11" s="20">
        <f t="shared" si="2"/>
        <v>101981</v>
      </c>
      <c r="I11" s="20" t="str">
        <f t="shared" si="2"/>
        <v>- </v>
      </c>
      <c r="J11" s="20" t="str">
        <f t="shared" si="2"/>
        <v>- </v>
      </c>
      <c r="K11" s="20" t="str">
        <f t="shared" si="2"/>
        <v>- </v>
      </c>
      <c r="L11" s="20" t="str">
        <f t="shared" si="2"/>
        <v>- </v>
      </c>
      <c r="M11" s="20" t="str">
        <f t="shared" si="2"/>
        <v>- </v>
      </c>
      <c r="N11" s="20" t="str">
        <f t="shared" si="2"/>
        <v>- </v>
      </c>
      <c r="O11" s="20" t="str">
        <f t="shared" si="2"/>
        <v>- </v>
      </c>
      <c r="P11" s="20">
        <f t="shared" si="2"/>
        <v>532145.6</v>
      </c>
      <c r="Q11" s="20" t="str">
        <f t="shared" si="2"/>
        <v>- </v>
      </c>
      <c r="R11" s="13" t="str">
        <f t="shared" si="2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3" ref="F12:R12">IF(SUM(F21,F42)=0,"- ",SUM(F21,F42))</f>
        <v>116091.35</v>
      </c>
      <c r="G12" s="20">
        <f t="shared" si="3"/>
        <v>109415.7</v>
      </c>
      <c r="H12" s="20">
        <f t="shared" si="3"/>
        <v>105321.75</v>
      </c>
      <c r="I12" s="20">
        <f t="shared" si="3"/>
        <v>112677.1</v>
      </c>
      <c r="J12" s="20">
        <f t="shared" si="3"/>
        <v>112680.5</v>
      </c>
      <c r="K12" s="20">
        <f t="shared" si="3"/>
        <v>107751.4</v>
      </c>
      <c r="L12" s="20">
        <f t="shared" si="3"/>
        <v>108952.4</v>
      </c>
      <c r="M12" s="20">
        <f t="shared" si="3"/>
        <v>117837.1</v>
      </c>
      <c r="N12" s="20">
        <f t="shared" si="3"/>
        <v>110916.2</v>
      </c>
      <c r="O12" s="20">
        <f t="shared" si="3"/>
        <v>106773.4</v>
      </c>
      <c r="P12" s="20">
        <f t="shared" si="3"/>
        <v>552665.15</v>
      </c>
      <c r="Q12" s="20">
        <f t="shared" si="3"/>
        <v>665342.25</v>
      </c>
      <c r="R12" s="13">
        <f t="shared" si="3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5">
        <f>IF(AND(SUM(F11)=0,SUM(F12)&lt;&gt;0),"全減",IF(AND(SUM(F11)&lt;&gt;0,SUM(F12)=0),"全増",IF(AND(SUM(F11)=0,SUM(F12)=0),"- ",F11/F12*100)))</f>
        <v>104.62080077456244</v>
      </c>
      <c r="G13" s="15">
        <f>IF(AND(SUM(G11)=0,SUM(G12)&lt;&gt;0),"全減",IF(AND(SUM(G11)&lt;&gt;0,SUM(G12)=0),"全増",IF(AND(SUM(G11)=0,SUM(G12)=0),"- ",G11/G12*100)))</f>
        <v>99.97084513465619</v>
      </c>
      <c r="H13" s="15">
        <f>IF(AND(SUM(H11)=0,SUM(H12)&lt;&gt;0),"全減",IF(AND(SUM(H11)&lt;&gt;0,SUM(H12)=0),"全増",IF(AND(SUM(H11)=0,SUM(H12)=0),"- ",H11/H12*100)))</f>
        <v>96.82805308495159</v>
      </c>
      <c r="I13" s="18" t="s">
        <v>0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96.28716411736835</v>
      </c>
      <c r="Q13" s="18" t="s">
        <v>0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4" ref="F14:O15">IF(SUM(F17,F20)=0,"- ",SUM(F17,F20))</f>
        <v>225749.5</v>
      </c>
      <c r="G14" s="11">
        <f t="shared" si="4"/>
        <v>210818</v>
      </c>
      <c r="H14" s="11">
        <f t="shared" si="4"/>
        <v>192007.25</v>
      </c>
      <c r="I14" s="11" t="str">
        <f t="shared" si="4"/>
        <v>- </v>
      </c>
      <c r="J14" s="11" t="str">
        <f t="shared" si="4"/>
        <v>- </v>
      </c>
      <c r="K14" s="11" t="str">
        <f t="shared" si="4"/>
        <v>- </v>
      </c>
      <c r="L14" s="11" t="str">
        <f t="shared" si="4"/>
        <v>- </v>
      </c>
      <c r="M14" s="11" t="str">
        <f t="shared" si="4"/>
        <v>- </v>
      </c>
      <c r="N14" s="11" t="str">
        <f t="shared" si="4"/>
        <v>- </v>
      </c>
      <c r="O14" s="11" t="str">
        <f t="shared" si="4"/>
        <v>- </v>
      </c>
      <c r="P14" s="11">
        <f>IF(SUM(D14:H14)=0,"- ",SUM(D14:H14))</f>
        <v>1004476.25</v>
      </c>
      <c r="Q14" s="12" t="s">
        <v>0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>IF(SUM(F18,F21)=0,"- ",SUM(F18,F21))</f>
        <v>223538.75</v>
      </c>
      <c r="G15" s="13">
        <f t="shared" si="4"/>
        <v>209041.5</v>
      </c>
      <c r="H15" s="13">
        <f t="shared" si="4"/>
        <v>196641.5</v>
      </c>
      <c r="I15" s="13">
        <f t="shared" si="4"/>
        <v>214160.5</v>
      </c>
      <c r="J15" s="13">
        <f t="shared" si="4"/>
        <v>210243</v>
      </c>
      <c r="K15" s="13">
        <f t="shared" si="4"/>
        <v>210580</v>
      </c>
      <c r="L15" s="13">
        <f t="shared" si="4"/>
        <v>204356.5</v>
      </c>
      <c r="M15" s="13">
        <f t="shared" si="4"/>
        <v>228306</v>
      </c>
      <c r="N15" s="13">
        <f t="shared" si="4"/>
        <v>209695</v>
      </c>
      <c r="O15" s="13">
        <f t="shared" si="4"/>
        <v>209773.5</v>
      </c>
      <c r="P15" s="13">
        <f>IF(SUM(D15:H15)=0,"- ",SUM(D15:H15))</f>
        <v>1044219.25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>IF(AND(SUM(E14)=0,SUM(E15)&lt;&gt;0),"全減",IF(AND(SUM(E14)&lt;&gt;0,SUM(E15)=0),"全増",IF(AND(SUM(E14)=0,SUM(E15)=0),"- ",E14/E15*100)))</f>
        <v>95.56540271623302</v>
      </c>
      <c r="F16" s="15">
        <f>IF(AND(SUM(F14)=0,SUM(F15)&lt;&gt;0),"全減",IF(AND(SUM(F14)&lt;&gt;0,SUM(F15)=0),"全増",IF(AND(SUM(F14)=0,SUM(F15)=0),"- ",F14/F15*100)))</f>
        <v>100.98897842096729</v>
      </c>
      <c r="G16" s="15">
        <f>IF(AND(SUM(G14)=0,SUM(G15)&lt;&gt;0),"全減",IF(AND(SUM(G14)&lt;&gt;0,SUM(G15)=0),"全増",IF(AND(SUM(G14)=0,SUM(G15)=0),"- ",G14/G15*100)))</f>
        <v>100.84983125360276</v>
      </c>
      <c r="H16" s="15">
        <f>IF(AND(SUM(H14)=0,SUM(H15)&lt;&gt;0),"全減",IF(AND(SUM(H14)&lt;&gt;0,SUM(H15)=0),"全増",IF(AND(SUM(H14)=0,SUM(H15)=0),"- ",H14/H15*100)))</f>
        <v>97.64330011721839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>IF(AND(SUM(P14)=0,SUM(P15)&lt;&gt;0),"全減",IF(AND(SUM(P14)&lt;&gt;0,SUM(P15)=0),"全増",IF(AND(SUM(P14)=0,SUM(P15)=0),"- ",P14/P15*100)))</f>
        <v>96.19399853048102</v>
      </c>
      <c r="Q16" s="18" t="s">
        <v>0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 aca="true" t="shared" si="5" ref="E17:O18">IF(SUM(E23,E29)=0,"- ",SUM(E23,E29))</f>
        <v>105787.5</v>
      </c>
      <c r="F17" s="13">
        <f t="shared" si="5"/>
        <v>116569.5</v>
      </c>
      <c r="G17" s="13">
        <f t="shared" si="5"/>
        <v>112093.5</v>
      </c>
      <c r="H17" s="13">
        <f t="shared" si="5"/>
        <v>98303.25</v>
      </c>
      <c r="I17" s="13" t="str">
        <f t="shared" si="5"/>
        <v>- </v>
      </c>
      <c r="J17" s="13" t="str">
        <f t="shared" si="5"/>
        <v>- </v>
      </c>
      <c r="K17" s="13" t="str">
        <f t="shared" si="5"/>
        <v>- </v>
      </c>
      <c r="L17" s="13" t="str">
        <f t="shared" si="5"/>
        <v>- </v>
      </c>
      <c r="M17" s="13" t="str">
        <f t="shared" si="5"/>
        <v>- </v>
      </c>
      <c r="N17" s="13" t="str">
        <f t="shared" si="5"/>
        <v>- </v>
      </c>
      <c r="O17" s="13" t="str">
        <f t="shared" si="5"/>
        <v>- </v>
      </c>
      <c r="P17" s="11">
        <f>IF(SUM(D17:H17)=0,"- ",SUM(D17:H17))</f>
        <v>521747.25</v>
      </c>
      <c r="Q17" s="12" t="s">
        <v>0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5"/>
        <v>105114.25</v>
      </c>
      <c r="F18" s="13">
        <f t="shared" si="5"/>
        <v>117910</v>
      </c>
      <c r="G18" s="13">
        <f t="shared" si="5"/>
        <v>112573.5</v>
      </c>
      <c r="H18" s="13">
        <f t="shared" si="5"/>
        <v>102383.25</v>
      </c>
      <c r="I18" s="13">
        <f t="shared" si="5"/>
        <v>112108.5</v>
      </c>
      <c r="J18" s="13">
        <f t="shared" si="5"/>
        <v>108530.5</v>
      </c>
      <c r="K18" s="13">
        <f t="shared" si="5"/>
        <v>108459</v>
      </c>
      <c r="L18" s="13">
        <f t="shared" si="5"/>
        <v>105078</v>
      </c>
      <c r="M18" s="13">
        <f t="shared" si="5"/>
        <v>122375.5</v>
      </c>
      <c r="N18" s="13">
        <f t="shared" si="5"/>
        <v>110686</v>
      </c>
      <c r="O18" s="13">
        <f t="shared" si="5"/>
        <v>114669</v>
      </c>
      <c r="P18" s="13">
        <f>IF(SUM(D18:H18)=0,"- ",SUM(D18:H18))</f>
        <v>542504.5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>IF(AND(SUM(E17)=0,SUM(E18)&lt;&gt;0),"全減",IF(AND(SUM(E17)&lt;&gt;0,SUM(E18)=0),"全増",IF(AND(SUM(E17)=0,SUM(E18)=0),"- ",E17/E18*100)))</f>
        <v>100.64049355819978</v>
      </c>
      <c r="F19" s="15">
        <f>IF(AND(SUM(F17)=0,SUM(F18)&lt;&gt;0),"全減",IF(AND(SUM(F17)&lt;&gt;0,SUM(F18)=0),"全増",IF(AND(SUM(F17)=0,SUM(F18)=0),"- ",F17/F18*100)))</f>
        <v>98.8631159358833</v>
      </c>
      <c r="G19" s="15">
        <f>IF(AND(SUM(G17)=0,SUM(G18)&lt;&gt;0),"全減",IF(AND(SUM(G17)&lt;&gt;0,SUM(G18)=0),"全増",IF(AND(SUM(G17)=0,SUM(G18)=0),"- ",G17/G18*100)))</f>
        <v>99.5736119068875</v>
      </c>
      <c r="H19" s="15">
        <f>IF(AND(SUM(H17)=0,SUM(H18)&lt;&gt;0),"全減",IF(AND(SUM(H17)&lt;&gt;0,SUM(H18)=0),"全増",IF(AND(SUM(H17)=0,SUM(H18)=0),"- ",H17/H18*100)))</f>
        <v>96.0149731523467</v>
      </c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>IF(AND(SUM(P17)=0,SUM(P18)&lt;&gt;0),"全減",IF(AND(SUM(P17)&lt;&gt;0,SUM(P18)=0),"全増",IF(AND(SUM(P17)=0,SUM(P18)=0),"- ",P17/P18*100)))</f>
        <v>96.17381053982041</v>
      </c>
      <c r="Q19" s="18" t="s">
        <v>0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6" ref="E20:O21">IF(SUM(E26,E32)=0,"- ",SUM(E26,E32))</f>
        <v>85344.5</v>
      </c>
      <c r="F20" s="11">
        <f t="shared" si="6"/>
        <v>109180</v>
      </c>
      <c r="G20" s="11">
        <f t="shared" si="6"/>
        <v>98724.5</v>
      </c>
      <c r="H20" s="11">
        <f t="shared" si="6"/>
        <v>93704</v>
      </c>
      <c r="I20" s="11" t="str">
        <f t="shared" si="6"/>
        <v>- </v>
      </c>
      <c r="J20" s="11" t="str">
        <f t="shared" si="6"/>
        <v>- </v>
      </c>
      <c r="K20" s="11" t="str">
        <f t="shared" si="6"/>
        <v>- </v>
      </c>
      <c r="L20" s="11" t="str">
        <f t="shared" si="6"/>
        <v>- </v>
      </c>
      <c r="M20" s="11" t="str">
        <f t="shared" si="6"/>
        <v>- </v>
      </c>
      <c r="N20" s="11" t="str">
        <f t="shared" si="6"/>
        <v>- </v>
      </c>
      <c r="O20" s="11" t="str">
        <f t="shared" si="6"/>
        <v>- </v>
      </c>
      <c r="P20" s="11">
        <f>IF(SUM(D20:H20)=0,"- ",SUM(D20:H20))</f>
        <v>482729</v>
      </c>
      <c r="Q20" s="12" t="s">
        <v>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6"/>
        <v>105628.75</v>
      </c>
      <c r="G21" s="13">
        <f t="shared" si="6"/>
        <v>96468</v>
      </c>
      <c r="H21" s="13">
        <f t="shared" si="6"/>
        <v>94258.25</v>
      </c>
      <c r="I21" s="13">
        <f t="shared" si="6"/>
        <v>102052</v>
      </c>
      <c r="J21" s="13">
        <f t="shared" si="6"/>
        <v>101712.5</v>
      </c>
      <c r="K21" s="13">
        <f t="shared" si="6"/>
        <v>102121</v>
      </c>
      <c r="L21" s="13">
        <f t="shared" si="6"/>
        <v>99278.5</v>
      </c>
      <c r="M21" s="13">
        <f t="shared" si="6"/>
        <v>105930.5</v>
      </c>
      <c r="N21" s="13">
        <f t="shared" si="6"/>
        <v>99009</v>
      </c>
      <c r="O21" s="13">
        <f t="shared" si="6"/>
        <v>95104.5</v>
      </c>
      <c r="P21" s="13">
        <f>IF(SUM(D21:H21)=0,"- ",SUM(D21:H21))</f>
        <v>501714.75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>IF(AND(SUM(E20)=0,SUM(E21)&lt;&gt;0),"全減",IF(AND(SUM(E20)&lt;&gt;0,SUM(E21)=0),"全増",IF(AND(SUM(E20)=0,SUM(E21)=0),"- ",E20/E21*100)))</f>
        <v>89.9433009790593</v>
      </c>
      <c r="F22" s="15">
        <f>IF(AND(SUM(F20)=0,SUM(F21)&lt;&gt;0),"全減",IF(AND(SUM(F20)&lt;&gt;0,SUM(F21)=0),"全増",IF(AND(SUM(F20)=0,SUM(F21)=0),"- ",F20/F21*100)))</f>
        <v>103.36201081618404</v>
      </c>
      <c r="G22" s="15">
        <f>IF(AND(SUM(G20)=0,SUM(G21)&lt;&gt;0),"全減",IF(AND(SUM(G20)&lt;&gt;0,SUM(G21)=0),"全増",IF(AND(SUM(G20)=0,SUM(G21)=0),"- ",G20/G21*100)))</f>
        <v>102.33911763486336</v>
      </c>
      <c r="H22" s="15">
        <f>IF(AND(SUM(H20)=0,SUM(H21)&lt;&gt;0),"全減",IF(AND(SUM(H20)&lt;&gt;0,SUM(H21)=0),"全増",IF(AND(SUM(H20)=0,SUM(H21)=0),"- ",H20/H21*100)))</f>
        <v>99.41198781008559</v>
      </c>
      <c r="I22" s="18" t="s">
        <v>0</v>
      </c>
      <c r="J22" s="18" t="s">
        <v>0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>IF(AND(SUM(P20)=0,SUM(P21)&lt;&gt;0),"全減",IF(AND(SUM(P20)&lt;&gt;0,SUM(P21)=0),"全増",IF(AND(SUM(P20)=0,SUM(P21)=0),"- ",P20/P21*100)))</f>
        <v>96.21582781849646</v>
      </c>
      <c r="Q22" s="18" t="s">
        <v>0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IF(SUM(D23:H23)=0,"- ",SUM(D23:H23))</f>
        <v>403616</v>
      </c>
      <c r="Q23" s="12" t="s">
        <v>0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IF(SUM(D24:H24)=0,"- ",SUM(D24:H24))</f>
        <v>423048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>IF(AND(SUM(E23)=0,SUM(E24)&lt;&gt;0),"全減",IF(AND(SUM(E23)&lt;&gt;0,SUM(E24)=0),"全増",IF(AND(SUM(E23)=0,SUM(E24)=0),"- ",E23/E24*100)))</f>
        <v>101.90511115653294</v>
      </c>
      <c r="F25" s="15">
        <f>IF(AND(SUM(F23)=0,SUM(F24)&lt;&gt;0),"全減",IF(AND(SUM(F23)&lt;&gt;0,SUM(F24)=0),"全増",IF(AND(SUM(F23)=0,SUM(F24)=0),"- ",F23/F24*100)))</f>
        <v>96.87375317611978</v>
      </c>
      <c r="G25" s="15">
        <f>IF(AND(SUM(G23)=0,SUM(G24)&lt;&gt;0),"全減",IF(AND(SUM(G23)&lt;&gt;0,SUM(G24)=0),"全増",IF(AND(SUM(G23)=0,SUM(G24)=0),"- ",G23/G24*100)))</f>
        <v>96.28281593608975</v>
      </c>
      <c r="H25" s="15">
        <f>IF(AND(SUM(H23)=0,SUM(H24)&lt;&gt;0),"全減",IF(AND(SUM(H23)&lt;&gt;0,SUM(H24)=0),"全増",IF(AND(SUM(H23)=0,SUM(H24)=0),"- ",H23/H24*100)))</f>
        <v>94.94685573679004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>IF(AND(SUM(P23)=0,SUM(P24)&lt;&gt;0),"全減",IF(AND(SUM(P23)&lt;&gt;0,SUM(P24)=0),"全増",IF(AND(SUM(P23)=0,SUM(P24)=0),"- ",P23/P24*100)))</f>
        <v>95.40666780128969</v>
      </c>
      <c r="Q25" s="18" t="s">
        <v>0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IF(SUM(D26:H26)=0,"- ",SUM(D26:H26))</f>
        <v>440086</v>
      </c>
      <c r="Q26" s="12" t="s">
        <v>0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IF(SUM(D27:H27)=0,"- ",SUM(D27:H27))</f>
        <v>468324.75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>IF(AND(SUM(E26)=0,SUM(E27)&lt;&gt;0),"全減",IF(AND(SUM(E26)&lt;&gt;0,SUM(E27)=0),"全増",IF(AND(SUM(E26)=0,SUM(E27)=0),"- ",E26/E27*100)))</f>
        <v>90.81734719394134</v>
      </c>
      <c r="F28" s="15">
        <f>IF(AND(SUM(F26)=0,SUM(F27)&lt;&gt;0),"全減",IF(AND(SUM(F26)&lt;&gt;0,SUM(F27)=0),"全増",IF(AND(SUM(F26)=0,SUM(F27)=0),"- ",F26/F27*100)))</f>
        <v>99.02764020383978</v>
      </c>
      <c r="G28" s="15">
        <f>IF(AND(SUM(G26)=0,SUM(G27)&lt;&gt;0),"全減",IF(AND(SUM(G26)&lt;&gt;0,SUM(G27)=0),"全増",IF(AND(SUM(G26)=0,SUM(G27)=0),"- ",G26/G27*100)))</f>
        <v>96.70477508346512</v>
      </c>
      <c r="H28" s="15">
        <f>IF(AND(SUM(H26)=0,SUM(H27)&lt;&gt;0),"全減",IF(AND(SUM(H26)&lt;&gt;0,SUM(H27)=0),"全増",IF(AND(SUM(H26)=0,SUM(H27)=0),"- ",H26/H27*100)))</f>
        <v>94.52191208033841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>IF(AND(SUM(P26)=0,SUM(P27)&lt;&gt;0),"全減",IF(AND(SUM(P26)&lt;&gt;0,SUM(P27)=0),"全増",IF(AND(SUM(P26)=0,SUM(P27)=0),"- ",P26/P27*100)))</f>
        <v>93.97026315606853</v>
      </c>
      <c r="Q28" s="18" t="s">
        <v>0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IF(SUM(D29:H29)=0,"- ",SUM(D29:H29))</f>
        <v>118131.25</v>
      </c>
      <c r="Q29" s="12" t="s">
        <v>0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IF(SUM(D30:H30)=0,"- ",SUM(D30:H30))</f>
        <v>119456.5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>IF(AND(SUM(E29)=0,SUM(E30)&lt;&gt;0),"全減",IF(AND(SUM(E29)&lt;&gt;0,SUM(E30)=0),"全増",IF(AND(SUM(E29)=0,SUM(E30)=0),"- ",E29/E30*100)))</f>
        <v>95.84724231825277</v>
      </c>
      <c r="F31" s="15">
        <f>IF(AND(SUM(F29)=0,SUM(F30)&lt;&gt;0),"全減",IF(AND(SUM(F29)&lt;&gt;0,SUM(F30)=0),"全増",IF(AND(SUM(F29)=0,SUM(F30)=0),"- ",F29/F30*100)))</f>
        <v>107.22163402152816</v>
      </c>
      <c r="G31" s="15">
        <f>IF(AND(SUM(G29)=0,SUM(G30)&lt;&gt;0),"全減",IF(AND(SUM(G29)&lt;&gt;0,SUM(G30)=0),"全増",IF(AND(SUM(G29)=0,SUM(G30)=0),"- ",G29/G30*100)))</f>
        <v>113.96992122224874</v>
      </c>
      <c r="H31" s="15">
        <f>IF(AND(SUM(H29)=0,SUM(H30)&lt;&gt;0),"全減",IF(AND(SUM(H29)&lt;&gt;0,SUM(H30)=0),"全増",IF(AND(SUM(H29)=0,SUM(H30)=0),"- ",H29/H30*100)))</f>
        <v>99.59220517177295</v>
      </c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>IF(AND(SUM(P29)=0,SUM(P30)&lt;&gt;0),"全減",IF(AND(SUM(P29)&lt;&gt;0,SUM(P30)=0),"全増",IF(AND(SUM(P29)=0,SUM(P30)=0),"- ",P29/P30*100)))</f>
        <v>98.8906003440583</v>
      </c>
      <c r="Q31" s="18" t="s">
        <v>0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IF(SUM(D32:H32)=0,"- ",SUM(D32:H32))</f>
        <v>42643</v>
      </c>
      <c r="Q32" s="12" t="s">
        <v>0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IF(SUM(D33:H33)=0,"- ",SUM(D33:H33))</f>
        <v>33390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>IF(AND(SUM(E32)=0,SUM(E33)&lt;&gt;0),"全減",IF(AND(SUM(E32)&lt;&gt;0,SUM(E33)=0),"全増",IF(AND(SUM(E32)=0,SUM(E33)=0),"- ",E32/E33*100)))</f>
        <v>83.21415474880821</v>
      </c>
      <c r="F34" s="15">
        <f>IF(AND(SUM(F32)=0,SUM(F33)&lt;&gt;0),"全減",IF(AND(SUM(F32)&lt;&gt;0,SUM(F33)=0),"全増",IF(AND(SUM(F32)=0,SUM(F33)=0),"- ",F32/F33*100)))</f>
        <v>156.58788031179282</v>
      </c>
      <c r="G34" s="15">
        <f>IF(AND(SUM(G32)=0,SUM(G33)&lt;&gt;0),"全減",IF(AND(SUM(G32)&lt;&gt;0,SUM(G33)=0),"全増",IF(AND(SUM(G32)=0,SUM(G33)=0),"- ",G32/G33*100)))</f>
        <v>197.13599408721362</v>
      </c>
      <c r="H34" s="15">
        <f>IF(AND(SUM(H32)=0,SUM(H33)&lt;&gt;0),"全減",IF(AND(SUM(H32)&lt;&gt;0,SUM(H33)=0),"全増",IF(AND(SUM(H32)=0,SUM(H33)=0),"- ",H32/H33*100)))</f>
        <v>311.63447951012716</v>
      </c>
      <c r="I34" s="18" t="s">
        <v>0</v>
      </c>
      <c r="J34" s="18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>IF(AND(SUM(P32)=0,SUM(P33)&lt;&gt;0),"全減",IF(AND(SUM(P32)&lt;&gt;0,SUM(P33)=0),"全増",IF(AND(SUM(P32)=0,SUM(P33)=0),"- ",P32/P33*100)))</f>
        <v>127.71188978736147</v>
      </c>
      <c r="Q34" s="18" t="s">
        <v>0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7" ref="F35:O36">IF(SUM(F38,F41)=0,"- ",SUM(F38,F41))</f>
        <v>15010.7</v>
      </c>
      <c r="G35" s="11">
        <f t="shared" si="7"/>
        <v>13097.099999999999</v>
      </c>
      <c r="H35" s="11">
        <f t="shared" si="7"/>
        <v>10258.7</v>
      </c>
      <c r="I35" s="11" t="str">
        <f t="shared" si="7"/>
        <v>- </v>
      </c>
      <c r="J35" s="11" t="str">
        <f t="shared" si="7"/>
        <v>- </v>
      </c>
      <c r="K35" s="11" t="str">
        <f t="shared" si="7"/>
        <v>- </v>
      </c>
      <c r="L35" s="11" t="str">
        <f t="shared" si="7"/>
        <v>- </v>
      </c>
      <c r="M35" s="11" t="str">
        <f t="shared" si="7"/>
        <v>- </v>
      </c>
      <c r="N35" s="11" t="str">
        <f t="shared" si="7"/>
        <v>- </v>
      </c>
      <c r="O35" s="11" t="str">
        <f t="shared" si="7"/>
        <v>- </v>
      </c>
      <c r="P35" s="11">
        <f>IF(SUM(D35:H35)=0,"- ",SUM(D35:H35))</f>
        <v>60374.5</v>
      </c>
      <c r="Q35" s="12" t="s">
        <v>0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7"/>
        <v>12902.7</v>
      </c>
      <c r="G36" s="13">
        <f t="shared" si="7"/>
        <v>15936.5</v>
      </c>
      <c r="H36" s="13">
        <f t="shared" si="7"/>
        <v>12360.7</v>
      </c>
      <c r="I36" s="13">
        <f t="shared" si="7"/>
        <v>12219.5</v>
      </c>
      <c r="J36" s="13">
        <f t="shared" si="7"/>
        <v>13102</v>
      </c>
      <c r="K36" s="13">
        <f t="shared" si="7"/>
        <v>7438.7</v>
      </c>
      <c r="L36" s="13">
        <f t="shared" si="7"/>
        <v>11971.3</v>
      </c>
      <c r="M36" s="13">
        <f t="shared" si="7"/>
        <v>13587.4</v>
      </c>
      <c r="N36" s="13">
        <f t="shared" si="7"/>
        <v>13642.5</v>
      </c>
      <c r="O36" s="13">
        <f t="shared" si="7"/>
        <v>14064.7</v>
      </c>
      <c r="P36" s="13">
        <f>IF(SUM(D36:H36)=0,"- ",SUM(D36:H36))</f>
        <v>62866.899999999994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>IF(AND(SUM(E35)=0,SUM(E36)&lt;&gt;0),"全減",IF(AND(SUM(E35)&lt;&gt;0,SUM(E36)=0),"全増",IF(AND(SUM(E35)=0,SUM(E36)=0),"- ",E35/E36*100)))</f>
        <v>112.7603113218233</v>
      </c>
      <c r="F37" s="15">
        <f>IF(AND(SUM(F35)=0,SUM(F36)&lt;&gt;0),"全減",IF(AND(SUM(F35)&lt;&gt;0,SUM(F36)=0),"全増",IF(AND(SUM(F35)=0,SUM(F36)=0),"- ",F35/F36*100)))</f>
        <v>116.33766575987971</v>
      </c>
      <c r="G37" s="15">
        <f>IF(AND(SUM(G35)=0,SUM(G36)&lt;&gt;0),"全減",IF(AND(SUM(G35)&lt;&gt;0,SUM(G36)=0),"全増",IF(AND(SUM(G35)=0,SUM(G36)=0),"- ",G35/G36*100)))</f>
        <v>82.18303893577635</v>
      </c>
      <c r="H37" s="15">
        <f>IF(AND(SUM(H35)=0,SUM(H36)&lt;&gt;0),"全減",IF(AND(SUM(H35)&lt;&gt;0,SUM(H36)=0),"全増",IF(AND(SUM(H35)=0,SUM(H36)=0),"- ",H35/H36*100)))</f>
        <v>82.99449060328298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>IF(AND(SUM(P35)=0,SUM(P36)&lt;&gt;0),"全減",IF(AND(SUM(P35)&lt;&gt;0,SUM(P36)=0),"全増",IF(AND(SUM(P35)=0,SUM(P36)=0),"- ",P35/P36*100)))</f>
        <v>96.03543359064946</v>
      </c>
      <c r="Q37" s="18" t="s">
        <v>0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8" ref="F38:O39">IF(SUM(F44,F50)=0,"- ",SUM(F44,F50))</f>
        <v>2735</v>
      </c>
      <c r="G38" s="11">
        <f t="shared" si="8"/>
        <v>2437.8</v>
      </c>
      <c r="H38" s="11">
        <f t="shared" si="8"/>
        <v>1981.6999999999998</v>
      </c>
      <c r="I38" s="11" t="str">
        <f t="shared" si="8"/>
        <v>- </v>
      </c>
      <c r="J38" s="11" t="str">
        <f t="shared" si="8"/>
        <v>- </v>
      </c>
      <c r="K38" s="11" t="str">
        <f t="shared" si="8"/>
        <v>- </v>
      </c>
      <c r="L38" s="11" t="str">
        <f t="shared" si="8"/>
        <v>- </v>
      </c>
      <c r="M38" s="11" t="str">
        <f t="shared" si="8"/>
        <v>- </v>
      </c>
      <c r="N38" s="11" t="str">
        <f t="shared" si="8"/>
        <v>- </v>
      </c>
      <c r="O38" s="11" t="str">
        <f t="shared" si="8"/>
        <v>- </v>
      </c>
      <c r="P38" s="11">
        <f>IF(SUM(D38:H38)=0,"- ",SUM(D38:H38))</f>
        <v>10957.900000000001</v>
      </c>
      <c r="Q38" s="12" t="s">
        <v>0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8"/>
        <v>2440.1</v>
      </c>
      <c r="G39" s="13">
        <f t="shared" si="8"/>
        <v>2988.8</v>
      </c>
      <c r="H39" s="13">
        <f t="shared" si="8"/>
        <v>1297.2</v>
      </c>
      <c r="I39" s="13">
        <f t="shared" si="8"/>
        <v>1594.4</v>
      </c>
      <c r="J39" s="13">
        <f t="shared" si="8"/>
        <v>2134</v>
      </c>
      <c r="K39" s="13">
        <f t="shared" si="8"/>
        <v>1808.3</v>
      </c>
      <c r="L39" s="13">
        <f t="shared" si="8"/>
        <v>2297.4</v>
      </c>
      <c r="M39" s="13">
        <f t="shared" si="8"/>
        <v>1680.8</v>
      </c>
      <c r="N39" s="13">
        <f t="shared" si="8"/>
        <v>1735.3000000000002</v>
      </c>
      <c r="O39" s="13">
        <f t="shared" si="8"/>
        <v>2395.8</v>
      </c>
      <c r="P39" s="13">
        <f>IF(SUM(D39:H39)=0,"- ",SUM(D39:H39))</f>
        <v>11916.5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>IF(AND(SUM(E38)=0,SUM(E39)&lt;&gt;0),"全減",IF(AND(SUM(E38)&lt;&gt;0,SUM(E39)=0),"全増",IF(AND(SUM(E38)=0,SUM(E39)=0),"- ",E38/E39*100)))</f>
        <v>77.79088978050507</v>
      </c>
      <c r="F40" s="15">
        <f>IF(AND(SUM(F38)=0,SUM(F39)&lt;&gt;0),"全減",IF(AND(SUM(F38)&lt;&gt;0,SUM(F39)=0),"全増",IF(AND(SUM(F38)=0,SUM(F39)=0),"- ",F38/F39*100)))</f>
        <v>112.0855702635138</v>
      </c>
      <c r="G40" s="15">
        <f>IF(AND(SUM(G38)=0,SUM(G39)&lt;&gt;0),"全減",IF(AND(SUM(G38)&lt;&gt;0,SUM(G39)=0),"全増",IF(AND(SUM(G38)=0,SUM(G39)=0),"- ",G38/G39*100)))</f>
        <v>81.56450749464669</v>
      </c>
      <c r="H40" s="15">
        <f>IF(AND(SUM(H38)=0,SUM(H39)&lt;&gt;0),"全減",IF(AND(SUM(H38)&lt;&gt;0,SUM(H39)=0),"全増",IF(AND(SUM(H38)=0,SUM(H39)=0),"- ",H38/H39*100)))</f>
        <v>152.76749922910884</v>
      </c>
      <c r="I40" s="18" t="s">
        <v>0</v>
      </c>
      <c r="J40" s="18" t="s">
        <v>0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5">
        <f>IF(AND(SUM(P38)=0,SUM(P39)&lt;&gt;0),"全減",IF(AND(SUM(P38)&lt;&gt;0,SUM(P39)=0),"全増",IF(AND(SUM(P38)=0,SUM(P39)=0),"- ",P38/P39*100)))</f>
        <v>91.95569168799564</v>
      </c>
      <c r="Q40" s="18" t="s">
        <v>0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9" ref="G41:O41">IF(SUM(G47,G53)=0,"- ",SUM(G47,G53))</f>
        <v>10659.3</v>
      </c>
      <c r="H41" s="11">
        <f t="shared" si="9"/>
        <v>8277</v>
      </c>
      <c r="I41" s="11" t="str">
        <f t="shared" si="9"/>
        <v>- </v>
      </c>
      <c r="J41" s="11" t="str">
        <f t="shared" si="9"/>
        <v>- </v>
      </c>
      <c r="K41" s="11" t="str">
        <f t="shared" si="9"/>
        <v>- </v>
      </c>
      <c r="L41" s="11" t="str">
        <f t="shared" si="9"/>
        <v>- </v>
      </c>
      <c r="M41" s="11" t="str">
        <f t="shared" si="9"/>
        <v>- </v>
      </c>
      <c r="N41" s="11" t="str">
        <f t="shared" si="9"/>
        <v>- </v>
      </c>
      <c r="O41" s="11" t="str">
        <f t="shared" si="9"/>
        <v>- </v>
      </c>
      <c r="P41" s="11">
        <f>IF(SUM(D41:H41)=0,"- ",SUM(D41:H41))</f>
        <v>49416.6</v>
      </c>
      <c r="Q41" s="12" t="s">
        <v>0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10" ref="F42:O42">IF(SUM(F48,F54)=0,"- ",SUM(F48,F54))</f>
        <v>10462.6</v>
      </c>
      <c r="G42" s="13">
        <f t="shared" si="10"/>
        <v>12947.7</v>
      </c>
      <c r="H42" s="13">
        <f>IF(SUM(H48,H54)=0,"- ",SUM(H48,H54))</f>
        <v>11063.5</v>
      </c>
      <c r="I42" s="13">
        <f t="shared" si="10"/>
        <v>10625.1</v>
      </c>
      <c r="J42" s="13">
        <f t="shared" si="10"/>
        <v>10968</v>
      </c>
      <c r="K42" s="13">
        <f t="shared" si="10"/>
        <v>5630.4</v>
      </c>
      <c r="L42" s="13">
        <f t="shared" si="10"/>
        <v>9673.9</v>
      </c>
      <c r="M42" s="13">
        <f t="shared" si="10"/>
        <v>11906.6</v>
      </c>
      <c r="N42" s="13">
        <f t="shared" si="10"/>
        <v>11907.2</v>
      </c>
      <c r="O42" s="13">
        <f t="shared" si="10"/>
        <v>11668.9</v>
      </c>
      <c r="P42" s="13">
        <f>IF(SUM(D42:H42)=0,"- ",SUM(D42:H42))</f>
        <v>50950.399999999994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>IF(AND(SUM(E41)=0,SUM(E42)&lt;&gt;0),"全減",IF(AND(SUM(E41)&lt;&gt;0,SUM(E42)=0),"全増",IF(AND(SUM(E41)=0,SUM(E42)=0),"- ",E41/E42*100)))</f>
        <v>123.8006024930011</v>
      </c>
      <c r="F43" s="15">
        <f>IF(AND(SUM(F41)=0,SUM(F42)&lt;&gt;0),"全減",IF(AND(SUM(F41)&lt;&gt;0,SUM(F42)=0),"全増",IF(AND(SUM(F41)=0,SUM(F42)=0),"- ",F41/F42*100)))</f>
        <v>117.32934452239405</v>
      </c>
      <c r="G43" s="15">
        <f>IF(AND(SUM(G41)=0,SUM(G42)&lt;&gt;0),"全減",IF(AND(SUM(G41)&lt;&gt;0,SUM(G42)=0),"全増",IF(AND(SUM(G41)=0,SUM(G42)=0),"- ",G41/G42*100)))</f>
        <v>82.32581848513635</v>
      </c>
      <c r="H43" s="15">
        <f>IF(AND(SUM(H41)=0,SUM(H42)&lt;&gt;0),"全減",IF(AND(SUM(H41)&lt;&gt;0,SUM(H42)=0),"全増",IF(AND(SUM(H41)=0,SUM(H42)=0),"- ",H41/H42*100)))</f>
        <v>74.81357617390518</v>
      </c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5">
        <f>IF(AND(SUM(P41)=0,SUM(P42)&lt;&gt;0),"全減",IF(AND(SUM(P41)&lt;&gt;0,SUM(P42)=0),"全増",IF(AND(SUM(P41)=0,SUM(P42)=0),"- ",P41/P42*100)))</f>
        <v>96.98962127873384</v>
      </c>
      <c r="Q43" s="18" t="s">
        <v>0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IF(SUM(D44:H44)=0,"- ",SUM(D44:H44))</f>
        <v>6838.5</v>
      </c>
      <c r="Q44" s="12" t="s">
        <v>0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IF(SUM(D45:H45)=0,"- ",SUM(D45:H45))</f>
        <v>6733.5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>IF(AND(SUM(E44)=0,SUM(E45)&lt;&gt;0),"全減",IF(AND(SUM(E44)&lt;&gt;0,SUM(E45)=0),"全増",IF(AND(SUM(E44)=0,SUM(E45)=0),"- ",E44/E45*100)))</f>
        <v>62.760710677996315</v>
      </c>
      <c r="F46" s="15">
        <f>IF(AND(SUM(F44)=0,SUM(F45)&lt;&gt;0),"全減",IF(AND(SUM(F44)&lt;&gt;0,SUM(F45)=0),"全増",IF(AND(SUM(F44)=0,SUM(F45)=0),"- ",F44/F45*100)))</f>
        <v>107.66990933756865</v>
      </c>
      <c r="G46" s="15">
        <f>IF(AND(SUM(G44)=0,SUM(G45)&lt;&gt;0),"全減",IF(AND(SUM(G44)&lt;&gt;0,SUM(G45)=0),"全増",IF(AND(SUM(G44)=0,SUM(G45)=0),"- ",G44/G45*100)))</f>
        <v>122.89311775647447</v>
      </c>
      <c r="H46" s="15">
        <f>IF(AND(SUM(H44)=0,SUM(H45)&lt;&gt;0),"全減",IF(AND(SUM(H44)&lt;&gt;0,SUM(H45)=0),"全増",IF(AND(SUM(H44)=0,SUM(H45)=0),"- ",H44/H45*100)))</f>
        <v>155.01453488372093</v>
      </c>
      <c r="I46" s="18" t="s">
        <v>0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>IF(AND(SUM(P44)=0,SUM(P45)&lt;&gt;0),"全減",IF(AND(SUM(P44)&lt;&gt;0,SUM(P45)=0),"全増",IF(AND(SUM(P44)=0,SUM(P45)=0),"- ",P44/P45*100)))</f>
        <v>101.55936734239252</v>
      </c>
      <c r="Q46" s="18" t="s">
        <v>0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IF(SUM(D47:H47)=0,"- ",SUM(D47:H47))</f>
        <v>3246</v>
      </c>
      <c r="Q47" s="12" t="s">
        <v>0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IF(SUM(D48:H48)=0,"- ",SUM(D48:H48))</f>
        <v>2679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>IF(AND(SUM(E47)=0,SUM(E48)&lt;&gt;0),"全減",IF(AND(SUM(E47)&lt;&gt;0,SUM(E48)=0),"全増",IF(AND(SUM(E47)=0,SUM(E48)=0),"- ",E47/E48*100)))</f>
        <v>148.95104895104896</v>
      </c>
      <c r="F49" s="15">
        <f>IF(AND(SUM(F47)=0,SUM(F48)&lt;&gt;0),"全減",IF(AND(SUM(F47)&lt;&gt;0,SUM(F48)=0),"全増",IF(AND(SUM(F47)=0,SUM(F48)=0),"- ",F47/F48*100)))</f>
        <v>153.44563552833077</v>
      </c>
      <c r="G49" s="15">
        <f>IF(AND(SUM(G47)=0,SUM(G48)&lt;&gt;0),"全減",IF(AND(SUM(G47)&lt;&gt;0,SUM(G48)=0),"全増",IF(AND(SUM(G47)=0,SUM(G48)=0),"- ",G47/G48*100)))</f>
        <v>105.33562822719449</v>
      </c>
      <c r="H49" s="15">
        <f>IF(AND(SUM(H47)=0,SUM(H48)&lt;&gt;0),"全減",IF(AND(SUM(H47)&lt;&gt;0,SUM(H48)=0),"全増",IF(AND(SUM(H47)=0,SUM(H48)=0),"- ",H47/H48*100)))</f>
        <v>94.94290375203916</v>
      </c>
      <c r="I49" s="18" t="s">
        <v>0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>IF(AND(SUM(P47)=0,SUM(P48)&lt;&gt;0),"全減",IF(AND(SUM(P47)&lt;&gt;0,SUM(P48)=0),"全増",IF(AND(SUM(P47)=0,SUM(P48)=0),"- ",P47/P48*100)))</f>
        <v>121.1646136618141</v>
      </c>
      <c r="Q49" s="18" t="s">
        <v>0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IF(SUM(D50:H50)=0,"- ",SUM(D50:H50))</f>
        <v>4119.400000000001</v>
      </c>
      <c r="Q50" s="12" t="s">
        <v>0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IF(SUM(D51:H51)=0,"- ",SUM(D51:H51))</f>
        <v>5183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>IF(AND(SUM(E50)=0,SUM(E51)&lt;&gt;0),"全減",IF(AND(SUM(E50)&lt;&gt;0,SUM(E51)=0),"全増",IF(AND(SUM(E50)=0,SUM(E51)=0),"- ",E50/E51*100)))</f>
        <v>97.50584567420108</v>
      </c>
      <c r="F52" s="15">
        <f>IF(AND(SUM(F50)=0,SUM(F51)&lt;&gt;0),"全減",IF(AND(SUM(F50)&lt;&gt;0,SUM(F51)=0),"全増",IF(AND(SUM(F50)=0,SUM(F51)=0),"- ",F50/F51*100)))</f>
        <v>119.2680301399354</v>
      </c>
      <c r="G52" s="15">
        <f>IF(AND(SUM(G50)=0,SUM(G51)&lt;&gt;0),"全減",IF(AND(SUM(G50)&lt;&gt;0,SUM(G51)=0),"全増",IF(AND(SUM(G50)=0,SUM(G51)=0),"- ",G50/G51*100)))</f>
        <v>45.25455688246386</v>
      </c>
      <c r="H52" s="15">
        <f>IF(AND(SUM(H50)=0,SUM(H51)&lt;&gt;0),"全減",IF(AND(SUM(H50)&lt;&gt;0,SUM(H51)=0),"全増",IF(AND(SUM(H50)=0,SUM(H51)=0),"- ",H50/H51*100)))</f>
        <v>146.28742514970062</v>
      </c>
      <c r="I52" s="18" t="s">
        <v>0</v>
      </c>
      <c r="J52" s="18" t="s">
        <v>0</v>
      </c>
      <c r="K52" s="18" t="s">
        <v>0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>IF(AND(SUM(P50)=0,SUM(P51)&lt;&gt;0),"全減",IF(AND(SUM(P50)&lt;&gt;0,SUM(P51)=0),"全増",IF(AND(SUM(P50)=0,SUM(P51)=0),"- ",P50/P51*100)))</f>
        <v>79.47906617788927</v>
      </c>
      <c r="Q52" s="18" t="s">
        <v>0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IF(SUM(D53:H53)=0,"- ",SUM(D53:H53))</f>
        <v>46170.6</v>
      </c>
      <c r="Q53" s="12" t="s">
        <v>0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IF(SUM(D54:H54)=0,"- ",SUM(D54:H54))</f>
        <v>48271.399999999994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>IF(AND(SUM(E53)=0,SUM(E54)&lt;&gt;0),"全減",IF(AND(SUM(E53)&lt;&gt;0,SUM(E54)=0),"全増",IF(AND(SUM(E53)=0,SUM(E54)=0),"- ",E53/E54*100)))</f>
        <v>122.59712446878521</v>
      </c>
      <c r="F55" s="15">
        <f>IF(AND(SUM(F53)=0,SUM(F54)&lt;&gt;0),"全減",IF(AND(SUM(F53)&lt;&gt;0,SUM(F54)=0),"全増",IF(AND(SUM(F53)=0,SUM(F54)=0),"- ",F53/F54*100)))</f>
        <v>114.92517533844398</v>
      </c>
      <c r="G55" s="15">
        <f>IF(AND(SUM(G53)=0,SUM(G54)&lt;&gt;0),"全減",IF(AND(SUM(G53)&lt;&gt;0,SUM(G54)=0),"全増",IF(AND(SUM(G53)=0,SUM(G54)=0),"- ",G53/G54*100)))</f>
        <v>81.24479448842456</v>
      </c>
      <c r="H55" s="15">
        <f>IF(AND(SUM(H53)=0,SUM(H54)&lt;&gt;0),"全減",IF(AND(SUM(H53)&lt;&gt;0,SUM(H54)=0),"全増",IF(AND(SUM(H53)=0,SUM(H54)=0),"- ",H53/H54*100)))</f>
        <v>73.63284053394574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>IF(AND(SUM(P53)=0,SUM(P54)&lt;&gt;0),"全減",IF(AND(SUM(P53)&lt;&gt;0,SUM(P54)=0),"全増",IF(AND(SUM(P53)=0,SUM(P54)=0),"- ",P53/P54*100)))</f>
        <v>95.64794060250999</v>
      </c>
      <c r="Q55" s="18" t="s">
        <v>0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45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>
        <f t="shared" si="0"/>
        <v>225629.6</v>
      </c>
      <c r="J5" s="11" t="str">
        <f t="shared" si="0"/>
        <v>- 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IF(SUM(D5:I5)=0,"- ",SUM(D5:I5))</f>
        <v>1290480.35</v>
      </c>
      <c r="Q5" s="12">
        <f>IF(SUM(D5:I5)=0,"- ",SUM(D5:I5))</f>
        <v>1290480.35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IF(SUM(D6:I6)=0,"- ",SUM(D6:I6))</f>
        <v>1333466.15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 aca="true" t="shared" si="1" ref="D7:I7">IF(AND(SUM(D5)=0,SUM(D6)&lt;&gt;0),"全減",IF(AND(SUM(D5)&lt;&gt;0,SUM(D6)=0),"全増",IF(AND(SUM(D5)=0,SUM(D6)=0),"- ",D5/D6*100)))</f>
        <v>85.97301730850295</v>
      </c>
      <c r="E7" s="15">
        <f t="shared" si="1"/>
        <v>96.56620822658726</v>
      </c>
      <c r="F7" s="15">
        <f t="shared" si="1"/>
        <v>101.82656213620751</v>
      </c>
      <c r="G7" s="15">
        <f t="shared" si="1"/>
        <v>99.52755380526096</v>
      </c>
      <c r="H7" s="15">
        <f t="shared" si="1"/>
        <v>96.77694780246333</v>
      </c>
      <c r="I7" s="15">
        <f t="shared" si="1"/>
        <v>99.66852195423624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96.77638611223841</v>
      </c>
      <c r="Q7" s="15">
        <f>IF(AND(SUM(Q5)=0,SUM(Q6)&lt;&gt;0),"全減",IF(AND(SUM(Q5)&lt;&gt;0,SUM(Q6)=0),"全増",IF(AND(SUM(Q5)=0,SUM(Q6)=0),"- ",Q5/Q6*100)))</f>
        <v>96.77638611223841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2" ref="F8:R9">IF(SUM(F17,F38)=0,"- ",SUM(F17,F38))</f>
        <v>119304.5</v>
      </c>
      <c r="G8" s="20">
        <f t="shared" si="2"/>
        <v>114531.3</v>
      </c>
      <c r="H8" s="20">
        <f t="shared" si="2"/>
        <v>100284.95</v>
      </c>
      <c r="I8" s="20">
        <f t="shared" si="2"/>
        <v>114588.8</v>
      </c>
      <c r="J8" s="20" t="str">
        <f t="shared" si="2"/>
        <v>- </v>
      </c>
      <c r="K8" s="20" t="str">
        <f t="shared" si="2"/>
        <v>- </v>
      </c>
      <c r="L8" s="20" t="str">
        <f t="shared" si="2"/>
        <v>- </v>
      </c>
      <c r="M8" s="20" t="str">
        <f t="shared" si="2"/>
        <v>- </v>
      </c>
      <c r="N8" s="20" t="str">
        <f t="shared" si="2"/>
        <v>- </v>
      </c>
      <c r="O8" s="20" t="str">
        <f t="shared" si="2"/>
        <v>- </v>
      </c>
      <c r="P8" s="20">
        <f t="shared" si="2"/>
        <v>647293.95</v>
      </c>
      <c r="Q8" s="20">
        <f t="shared" si="2"/>
        <v>647293.95</v>
      </c>
      <c r="R8" s="13" t="str">
        <f t="shared" si="2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2"/>
        <v>120350.1</v>
      </c>
      <c r="G9" s="20">
        <f t="shared" si="2"/>
        <v>115562.3</v>
      </c>
      <c r="H9" s="20">
        <f t="shared" si="2"/>
        <v>103680.45</v>
      </c>
      <c r="I9" s="20">
        <f t="shared" si="2"/>
        <v>113702.9</v>
      </c>
      <c r="J9" s="20">
        <f t="shared" si="2"/>
        <v>110664.5</v>
      </c>
      <c r="K9" s="20">
        <f t="shared" si="2"/>
        <v>110267.3</v>
      </c>
      <c r="L9" s="20">
        <f t="shared" si="2"/>
        <v>107375.4</v>
      </c>
      <c r="M9" s="20">
        <f t="shared" si="2"/>
        <v>124056.3</v>
      </c>
      <c r="N9" s="20">
        <f t="shared" si="2"/>
        <v>112421.3</v>
      </c>
      <c r="O9" s="20">
        <f t="shared" si="2"/>
        <v>117064.8</v>
      </c>
      <c r="P9" s="20">
        <f t="shared" si="2"/>
        <v>668123.9</v>
      </c>
      <c r="Q9" s="20">
        <f t="shared" si="2"/>
        <v>668123.9</v>
      </c>
      <c r="R9" s="13">
        <f t="shared" si="2"/>
        <v>1349973.5</v>
      </c>
    </row>
    <row r="10" spans="1:18" s="2" customFormat="1" ht="9.75" customHeight="1">
      <c r="A10" s="54"/>
      <c r="B10" s="55"/>
      <c r="C10" s="56"/>
      <c r="D10" s="15">
        <f aca="true" t="shared" si="3" ref="D10:I10">IF(AND(SUM(D8)=0,SUM(D9)&lt;&gt;0),"全減",IF(AND(SUM(D8)&lt;&gt;0,SUM(D9)=0),"全増",IF(AND(SUM(D8)=0,SUM(D9)=0),"- ",D8/D9*100)))</f>
        <v>84.76945703900776</v>
      </c>
      <c r="E10" s="15">
        <f t="shared" si="3"/>
        <v>100.01346223150134</v>
      </c>
      <c r="F10" s="15">
        <f t="shared" si="3"/>
        <v>99.1312013866212</v>
      </c>
      <c r="G10" s="15">
        <f t="shared" si="3"/>
        <v>99.1078405327689</v>
      </c>
      <c r="H10" s="15">
        <f t="shared" si="3"/>
        <v>96.72503350438775</v>
      </c>
      <c r="I10" s="15">
        <f t="shared" si="3"/>
        <v>100.77913580040617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96.88232227585331</v>
      </c>
      <c r="Q10" s="15">
        <f>IF(AND(SUM(Q8)=0,SUM(Q9)&lt;&gt;0),"全減",IF(AND(SUM(Q8)&lt;&gt;0,SUM(Q9)=0),"全増",IF(AND(SUM(Q8)=0,SUM(Q9)=0),"- ",Q8/Q9*100)))</f>
        <v>96.88232227585331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4" ref="G11:R11">IF(SUM(G20,G41)=0,"- ",SUM(G20,G41))</f>
        <v>109383.8</v>
      </c>
      <c r="H11" s="20">
        <f t="shared" si="4"/>
        <v>101981</v>
      </c>
      <c r="I11" s="20">
        <f t="shared" si="4"/>
        <v>111040.8</v>
      </c>
      <c r="J11" s="20" t="str">
        <f t="shared" si="4"/>
        <v>- </v>
      </c>
      <c r="K11" s="20" t="str">
        <f t="shared" si="4"/>
        <v>- </v>
      </c>
      <c r="L11" s="20" t="str">
        <f t="shared" si="4"/>
        <v>- </v>
      </c>
      <c r="M11" s="20" t="str">
        <f t="shared" si="4"/>
        <v>- </v>
      </c>
      <c r="N11" s="20" t="str">
        <f t="shared" si="4"/>
        <v>- </v>
      </c>
      <c r="O11" s="20" t="str">
        <f t="shared" si="4"/>
        <v>- </v>
      </c>
      <c r="P11" s="20">
        <f t="shared" si="4"/>
        <v>643186.4</v>
      </c>
      <c r="Q11" s="20">
        <f t="shared" si="4"/>
        <v>643186.4</v>
      </c>
      <c r="R11" s="13" t="str">
        <f t="shared" si="4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5" ref="F12:R12">IF(SUM(F21,F42)=0,"- ",SUM(F21,F42))</f>
        <v>116091.35</v>
      </c>
      <c r="G12" s="20">
        <f t="shared" si="5"/>
        <v>109415.7</v>
      </c>
      <c r="H12" s="20">
        <f t="shared" si="5"/>
        <v>105321.75</v>
      </c>
      <c r="I12" s="20">
        <f t="shared" si="5"/>
        <v>112677.1</v>
      </c>
      <c r="J12" s="20">
        <f t="shared" si="5"/>
        <v>112680.5</v>
      </c>
      <c r="K12" s="20">
        <f t="shared" si="5"/>
        <v>107751.4</v>
      </c>
      <c r="L12" s="20">
        <f t="shared" si="5"/>
        <v>108952.4</v>
      </c>
      <c r="M12" s="20">
        <f t="shared" si="5"/>
        <v>117837.1</v>
      </c>
      <c r="N12" s="20">
        <f t="shared" si="5"/>
        <v>110916.2</v>
      </c>
      <c r="O12" s="20">
        <f t="shared" si="5"/>
        <v>106773.4</v>
      </c>
      <c r="P12" s="20">
        <f t="shared" si="5"/>
        <v>665342.25</v>
      </c>
      <c r="Q12" s="20">
        <f t="shared" si="5"/>
        <v>665342.25</v>
      </c>
      <c r="R12" s="13">
        <f t="shared" si="5"/>
        <v>1330253.25</v>
      </c>
    </row>
    <row r="13" spans="1:18" s="2" customFormat="1" ht="9.75" customHeight="1">
      <c r="A13" s="54"/>
      <c r="B13" s="55"/>
      <c r="C13" s="56"/>
      <c r="D13" s="15">
        <f aca="true" t="shared" si="6" ref="D13:I13">IF(AND(SUM(D11)=0,SUM(D12)&lt;&gt;0),"全減",IF(AND(SUM(D11)&lt;&gt;0,SUM(D12)=0),"全増",IF(AND(SUM(D11)=0,SUM(D12)=0),"- ",D11/D12*100)))</f>
        <v>87.06593208883837</v>
      </c>
      <c r="E13" s="15">
        <f t="shared" si="6"/>
        <v>92.99337465106399</v>
      </c>
      <c r="F13" s="15">
        <f t="shared" si="6"/>
        <v>104.62080077456244</v>
      </c>
      <c r="G13" s="15">
        <f t="shared" si="6"/>
        <v>99.97084513465619</v>
      </c>
      <c r="H13" s="15">
        <f t="shared" si="6"/>
        <v>96.82805308495159</v>
      </c>
      <c r="I13" s="15">
        <f t="shared" si="6"/>
        <v>98.54779720102842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96.67000705276119</v>
      </c>
      <c r="Q13" s="15">
        <f>IF(AND(SUM(Q11)=0,SUM(Q12)&lt;&gt;0),"全減",IF(AND(SUM(Q11)&lt;&gt;0,SUM(Q12)=0),"全増",IF(AND(SUM(Q11)=0,SUM(Q12)=0),"- ",Q11/Q12*100)))</f>
        <v>96.67000705276119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7" ref="F14:O15">IF(SUM(F17,F20)=0,"- ",SUM(F17,F20))</f>
        <v>225749.5</v>
      </c>
      <c r="G14" s="11">
        <f t="shared" si="7"/>
        <v>210818</v>
      </c>
      <c r="H14" s="11">
        <f t="shared" si="7"/>
        <v>192007.25</v>
      </c>
      <c r="I14" s="11">
        <f t="shared" si="7"/>
        <v>207764.5</v>
      </c>
      <c r="J14" s="11" t="str">
        <f t="shared" si="7"/>
        <v>- </v>
      </c>
      <c r="K14" s="11" t="str">
        <f t="shared" si="7"/>
        <v>- </v>
      </c>
      <c r="L14" s="11" t="str">
        <f t="shared" si="7"/>
        <v>- </v>
      </c>
      <c r="M14" s="11" t="str">
        <f t="shared" si="7"/>
        <v>- </v>
      </c>
      <c r="N14" s="11" t="str">
        <f t="shared" si="7"/>
        <v>- </v>
      </c>
      <c r="O14" s="11" t="str">
        <f t="shared" si="7"/>
        <v>- </v>
      </c>
      <c r="P14" s="11">
        <f>IF(SUM(D14:I14)=0,"- ",SUM(D14:I14))</f>
        <v>1212240.75</v>
      </c>
      <c r="Q14" s="12">
        <f>IF(SUM(D14:I14)=0,"- ",SUM(D14:I14))</f>
        <v>1212240.75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 t="shared" si="7"/>
        <v>223538.75</v>
      </c>
      <c r="G15" s="13">
        <f t="shared" si="7"/>
        <v>209041.5</v>
      </c>
      <c r="H15" s="13">
        <f t="shared" si="7"/>
        <v>196641.5</v>
      </c>
      <c r="I15" s="13">
        <f t="shared" si="7"/>
        <v>214160.5</v>
      </c>
      <c r="J15" s="13">
        <f t="shared" si="7"/>
        <v>210243</v>
      </c>
      <c r="K15" s="13">
        <f t="shared" si="7"/>
        <v>210580</v>
      </c>
      <c r="L15" s="13">
        <f t="shared" si="7"/>
        <v>204356.5</v>
      </c>
      <c r="M15" s="13">
        <f t="shared" si="7"/>
        <v>228306</v>
      </c>
      <c r="N15" s="13">
        <f t="shared" si="7"/>
        <v>209695</v>
      </c>
      <c r="O15" s="13">
        <f t="shared" si="7"/>
        <v>209773.5</v>
      </c>
      <c r="P15" s="13">
        <f>IF(SUM(D15:I15)=0,"- ",SUM(D15:I15))</f>
        <v>1258379.75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 aca="true" t="shared" si="8" ref="E16:Q16">IF(AND(SUM(E14)=0,SUM(E15)&lt;&gt;0),"全減",IF(AND(SUM(E14)&lt;&gt;0,SUM(E15)=0),"全増",IF(AND(SUM(E14)=0,SUM(E15)=0),"- ",E14/E15*100)))</f>
        <v>95.56540271623302</v>
      </c>
      <c r="F16" s="15">
        <f t="shared" si="8"/>
        <v>100.98897842096729</v>
      </c>
      <c r="G16" s="15">
        <f t="shared" si="8"/>
        <v>100.84983125360276</v>
      </c>
      <c r="H16" s="15">
        <f t="shared" si="8"/>
        <v>97.64330011721839</v>
      </c>
      <c r="I16" s="15">
        <f t="shared" si="8"/>
        <v>97.01345486212443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 t="shared" si="8"/>
        <v>96.33345975251112</v>
      </c>
      <c r="Q16" s="15">
        <f t="shared" si="8"/>
        <v>96.33345975251112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 aca="true" t="shared" si="9" ref="E17:O18">IF(SUM(E23,E29)=0,"- ",SUM(E23,E29))</f>
        <v>105787.5</v>
      </c>
      <c r="F17" s="13">
        <f t="shared" si="9"/>
        <v>116569.5</v>
      </c>
      <c r="G17" s="13">
        <f t="shared" si="9"/>
        <v>112093.5</v>
      </c>
      <c r="H17" s="13">
        <f t="shared" si="9"/>
        <v>98303.25</v>
      </c>
      <c r="I17" s="13">
        <f t="shared" si="9"/>
        <v>111843.5</v>
      </c>
      <c r="J17" s="13" t="str">
        <f t="shared" si="9"/>
        <v>- </v>
      </c>
      <c r="K17" s="13" t="str">
        <f t="shared" si="9"/>
        <v>- </v>
      </c>
      <c r="L17" s="13" t="str">
        <f t="shared" si="9"/>
        <v>- </v>
      </c>
      <c r="M17" s="13" t="str">
        <f t="shared" si="9"/>
        <v>- </v>
      </c>
      <c r="N17" s="13" t="str">
        <f t="shared" si="9"/>
        <v>- </v>
      </c>
      <c r="O17" s="13" t="str">
        <f t="shared" si="9"/>
        <v>- </v>
      </c>
      <c r="P17" s="11">
        <f>IF(SUM(D17:I17)=0,"- ",SUM(D17:I17))</f>
        <v>633590.75</v>
      </c>
      <c r="Q17" s="12">
        <f>IF(SUM(D17:I17)=0,"- ",SUM(D17:I17))</f>
        <v>633590.75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9"/>
        <v>105114.25</v>
      </c>
      <c r="F18" s="13">
        <f t="shared" si="9"/>
        <v>117910</v>
      </c>
      <c r="G18" s="13">
        <f t="shared" si="9"/>
        <v>112573.5</v>
      </c>
      <c r="H18" s="13">
        <f t="shared" si="9"/>
        <v>102383.25</v>
      </c>
      <c r="I18" s="13">
        <f t="shared" si="9"/>
        <v>112108.5</v>
      </c>
      <c r="J18" s="13">
        <f t="shared" si="9"/>
        <v>108530.5</v>
      </c>
      <c r="K18" s="13">
        <f t="shared" si="9"/>
        <v>108459</v>
      </c>
      <c r="L18" s="13">
        <f t="shared" si="9"/>
        <v>105078</v>
      </c>
      <c r="M18" s="13">
        <f t="shared" si="9"/>
        <v>122375.5</v>
      </c>
      <c r="N18" s="13">
        <f t="shared" si="9"/>
        <v>110686</v>
      </c>
      <c r="O18" s="13">
        <f t="shared" si="9"/>
        <v>114669</v>
      </c>
      <c r="P18" s="13">
        <f>IF(SUM(D18:I18)=0,"- ",SUM(D18:I18))</f>
        <v>654613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 aca="true" t="shared" si="10" ref="E19:Q19">IF(AND(SUM(E17)=0,SUM(E18)&lt;&gt;0),"全減",IF(AND(SUM(E17)&lt;&gt;0,SUM(E18)=0),"全増",IF(AND(SUM(E17)=0,SUM(E18)=0),"- ",E17/E18*100)))</f>
        <v>100.64049355819978</v>
      </c>
      <c r="F19" s="15">
        <f t="shared" si="10"/>
        <v>98.8631159358833</v>
      </c>
      <c r="G19" s="15">
        <f t="shared" si="10"/>
        <v>99.5736119068875</v>
      </c>
      <c r="H19" s="15">
        <f t="shared" si="10"/>
        <v>96.0149731523467</v>
      </c>
      <c r="I19" s="15">
        <f t="shared" si="10"/>
        <v>99.76362184847714</v>
      </c>
      <c r="J19" s="18" t="s">
        <v>0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 t="shared" si="10"/>
        <v>96.78859875987797</v>
      </c>
      <c r="Q19" s="15">
        <f t="shared" si="10"/>
        <v>96.78859875987797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11" ref="E20:O21">IF(SUM(E26,E32)=0,"- ",SUM(E26,E32))</f>
        <v>85344.5</v>
      </c>
      <c r="F20" s="11">
        <f t="shared" si="11"/>
        <v>109180</v>
      </c>
      <c r="G20" s="11">
        <f t="shared" si="11"/>
        <v>98724.5</v>
      </c>
      <c r="H20" s="11">
        <f t="shared" si="11"/>
        <v>93704</v>
      </c>
      <c r="I20" s="11">
        <f t="shared" si="11"/>
        <v>95921</v>
      </c>
      <c r="J20" s="11" t="str">
        <f t="shared" si="11"/>
        <v>- </v>
      </c>
      <c r="K20" s="11" t="str">
        <f t="shared" si="11"/>
        <v>- </v>
      </c>
      <c r="L20" s="11" t="str">
        <f t="shared" si="11"/>
        <v>- </v>
      </c>
      <c r="M20" s="11" t="str">
        <f t="shared" si="11"/>
        <v>- </v>
      </c>
      <c r="N20" s="11" t="str">
        <f t="shared" si="11"/>
        <v>- </v>
      </c>
      <c r="O20" s="11" t="str">
        <f t="shared" si="11"/>
        <v>- </v>
      </c>
      <c r="P20" s="11">
        <f>IF(SUM(D20:I20)=0,"- ",SUM(D20:I20))</f>
        <v>578650</v>
      </c>
      <c r="Q20" s="12">
        <f>IF(SUM(D20:I20)=0,"- ",SUM(D20:I20))</f>
        <v>578650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11"/>
        <v>105628.75</v>
      </c>
      <c r="G21" s="13">
        <f t="shared" si="11"/>
        <v>96468</v>
      </c>
      <c r="H21" s="13">
        <f t="shared" si="11"/>
        <v>94258.25</v>
      </c>
      <c r="I21" s="13">
        <f t="shared" si="11"/>
        <v>102052</v>
      </c>
      <c r="J21" s="13">
        <f t="shared" si="11"/>
        <v>101712.5</v>
      </c>
      <c r="K21" s="13">
        <f t="shared" si="11"/>
        <v>102121</v>
      </c>
      <c r="L21" s="13">
        <f t="shared" si="11"/>
        <v>99278.5</v>
      </c>
      <c r="M21" s="13">
        <f t="shared" si="11"/>
        <v>105930.5</v>
      </c>
      <c r="N21" s="13">
        <f t="shared" si="11"/>
        <v>99009</v>
      </c>
      <c r="O21" s="13">
        <f t="shared" si="11"/>
        <v>95104.5</v>
      </c>
      <c r="P21" s="13">
        <f>IF(SUM(D21:I21)=0,"- ",SUM(D21:I21))</f>
        <v>603766.75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 aca="true" t="shared" si="12" ref="E22:Q22">IF(AND(SUM(E20)=0,SUM(E21)&lt;&gt;0),"全減",IF(AND(SUM(E20)&lt;&gt;0,SUM(E21)=0),"全増",IF(AND(SUM(E20)=0,SUM(E21)=0),"- ",E20/E21*100)))</f>
        <v>89.9433009790593</v>
      </c>
      <c r="F22" s="15">
        <f t="shared" si="12"/>
        <v>103.36201081618404</v>
      </c>
      <c r="G22" s="15">
        <f t="shared" si="12"/>
        <v>102.33911763486336</v>
      </c>
      <c r="H22" s="15">
        <f t="shared" si="12"/>
        <v>99.41198781008559</v>
      </c>
      <c r="I22" s="15">
        <f t="shared" si="12"/>
        <v>93.99227844628228</v>
      </c>
      <c r="J22" s="18" t="s">
        <v>0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 t="shared" si="12"/>
        <v>95.83999118865026</v>
      </c>
      <c r="Q22" s="15">
        <f t="shared" si="12"/>
        <v>95.83999118865026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>
        <v>91479.5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IF(SUM(D23:I23)=0,"- ",SUM(D23:I23))</f>
        <v>495095.5</v>
      </c>
      <c r="Q23" s="12">
        <f>IF(SUM(D23:I23)=0,"- ",SUM(D23:I23))</f>
        <v>495095.5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IF(SUM(D24:I24)=0,"- ",SUM(D24:I24))</f>
        <v>509107.5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 aca="true" t="shared" si="13" ref="E25:Q25">IF(AND(SUM(E23)=0,SUM(E24)&lt;&gt;0),"全減",IF(AND(SUM(E23)&lt;&gt;0,SUM(E24)=0),"全増",IF(AND(SUM(E23)=0,SUM(E24)=0),"- ",E23/E24*100)))</f>
        <v>101.90511115653294</v>
      </c>
      <c r="F25" s="15">
        <f t="shared" si="13"/>
        <v>96.87375317611978</v>
      </c>
      <c r="G25" s="15">
        <f t="shared" si="13"/>
        <v>96.28281593608975</v>
      </c>
      <c r="H25" s="15">
        <f t="shared" si="13"/>
        <v>94.94685573679004</v>
      </c>
      <c r="I25" s="15">
        <f t="shared" si="13"/>
        <v>106.29796826614144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 t="shared" si="13"/>
        <v>97.2477325515731</v>
      </c>
      <c r="Q25" s="15">
        <f t="shared" si="13"/>
        <v>97.2477325515731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>
        <v>86397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IF(SUM(D26:I26)=0,"- ",SUM(D26:I26))</f>
        <v>526483</v>
      </c>
      <c r="Q26" s="12">
        <f>IF(SUM(D26:I26)=0,"- ",SUM(D26:I26))</f>
        <v>526483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IF(SUM(D27:I27)=0,"- ",SUM(D27:I27))</f>
        <v>565054.75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 aca="true" t="shared" si="14" ref="E28:Q28">IF(AND(SUM(E26)=0,SUM(E27)&lt;&gt;0),"全減",IF(AND(SUM(E26)&lt;&gt;0,SUM(E27)=0),"全増",IF(AND(SUM(E26)=0,SUM(E27)=0),"- ",E26/E27*100)))</f>
        <v>90.81734719394134</v>
      </c>
      <c r="F28" s="15">
        <f t="shared" si="14"/>
        <v>99.02764020383978</v>
      </c>
      <c r="G28" s="15">
        <f t="shared" si="14"/>
        <v>96.70477508346512</v>
      </c>
      <c r="H28" s="15">
        <f t="shared" si="14"/>
        <v>94.52191208033841</v>
      </c>
      <c r="I28" s="15">
        <f t="shared" si="14"/>
        <v>89.31768841104105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 t="shared" si="14"/>
        <v>93.17380306952556</v>
      </c>
      <c r="Q28" s="15">
        <f t="shared" si="14"/>
        <v>93.17380306952556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>
        <v>20364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IF(SUM(D29:I29)=0,"- ",SUM(D29:I29))</f>
        <v>138495.25</v>
      </c>
      <c r="Q29" s="12">
        <f>IF(SUM(D29:I29)=0,"- ",SUM(D29:I29))</f>
        <v>138495.25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IF(SUM(D30:I30)=0,"- ",SUM(D30:I30))</f>
        <v>145505.5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 aca="true" t="shared" si="15" ref="E31:Q31">IF(AND(SUM(E29)=0,SUM(E30)&lt;&gt;0),"全減",IF(AND(SUM(E29)&lt;&gt;0,SUM(E30)=0),"全増",IF(AND(SUM(E29)=0,SUM(E30)=0),"- ",E29/E30*100)))</f>
        <v>95.84724231825277</v>
      </c>
      <c r="F31" s="15">
        <f t="shared" si="15"/>
        <v>107.22163402152816</v>
      </c>
      <c r="G31" s="15">
        <f t="shared" si="15"/>
        <v>113.96992122224874</v>
      </c>
      <c r="H31" s="15">
        <f t="shared" si="15"/>
        <v>99.59220517177295</v>
      </c>
      <c r="I31" s="15">
        <f t="shared" si="15"/>
        <v>78.17574571000806</v>
      </c>
      <c r="J31" s="18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 t="shared" si="15"/>
        <v>95.18214088127253</v>
      </c>
      <c r="Q31" s="15">
        <f t="shared" si="15"/>
        <v>95.18214088127253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>
        <v>9524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IF(SUM(D32:I32)=0,"- ",SUM(D32:I32))</f>
        <v>52167</v>
      </c>
      <c r="Q32" s="12">
        <f>IF(SUM(D32:I32)=0,"- ",SUM(D32:I32))</f>
        <v>52167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IF(SUM(D33:I33)=0,"- ",SUM(D33:I33))</f>
        <v>38712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 aca="true" t="shared" si="16" ref="E34:Q34">IF(AND(SUM(E32)=0,SUM(E33)&lt;&gt;0),"全減",IF(AND(SUM(E32)&lt;&gt;0,SUM(E33)=0),"全増",IF(AND(SUM(E32)=0,SUM(E33)=0),"- ",E32/E33*100)))</f>
        <v>83.21415474880821</v>
      </c>
      <c r="F34" s="15">
        <f t="shared" si="16"/>
        <v>156.58788031179282</v>
      </c>
      <c r="G34" s="15">
        <f t="shared" si="16"/>
        <v>197.13599408721362</v>
      </c>
      <c r="H34" s="15">
        <f t="shared" si="16"/>
        <v>311.63447951012716</v>
      </c>
      <c r="I34" s="15">
        <f t="shared" si="16"/>
        <v>178.95527996993613</v>
      </c>
      <c r="J34" s="18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 t="shared" si="16"/>
        <v>134.756664600124</v>
      </c>
      <c r="Q34" s="15">
        <f t="shared" si="16"/>
        <v>134.756664600124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17" ref="F35:O36">IF(SUM(F38,F41)=0,"- ",SUM(F38,F41))</f>
        <v>15010.7</v>
      </c>
      <c r="G35" s="11">
        <f t="shared" si="17"/>
        <v>13097.099999999999</v>
      </c>
      <c r="H35" s="11">
        <f t="shared" si="17"/>
        <v>10258.7</v>
      </c>
      <c r="I35" s="11">
        <f t="shared" si="17"/>
        <v>17865.1</v>
      </c>
      <c r="J35" s="11" t="str">
        <f t="shared" si="17"/>
        <v>- </v>
      </c>
      <c r="K35" s="11" t="str">
        <f t="shared" si="17"/>
        <v>- </v>
      </c>
      <c r="L35" s="11" t="str">
        <f t="shared" si="17"/>
        <v>- </v>
      </c>
      <c r="M35" s="11" t="str">
        <f t="shared" si="17"/>
        <v>- </v>
      </c>
      <c r="N35" s="11" t="str">
        <f t="shared" si="17"/>
        <v>- </v>
      </c>
      <c r="O35" s="11" t="str">
        <f t="shared" si="17"/>
        <v>- </v>
      </c>
      <c r="P35" s="11">
        <f>IF(SUM(D35:I35)=0,"- ",SUM(D35:I35))</f>
        <v>78239.6</v>
      </c>
      <c r="Q35" s="12">
        <f>IF(SUM(D35:I35)=0,"- ",SUM(D35:I35))</f>
        <v>78239.6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17"/>
        <v>12902.7</v>
      </c>
      <c r="G36" s="13">
        <f t="shared" si="17"/>
        <v>15936.5</v>
      </c>
      <c r="H36" s="13">
        <f t="shared" si="17"/>
        <v>12360.7</v>
      </c>
      <c r="I36" s="13">
        <f t="shared" si="17"/>
        <v>12219.5</v>
      </c>
      <c r="J36" s="13">
        <f t="shared" si="17"/>
        <v>13102</v>
      </c>
      <c r="K36" s="13">
        <f t="shared" si="17"/>
        <v>7438.7</v>
      </c>
      <c r="L36" s="13">
        <f t="shared" si="17"/>
        <v>11971.3</v>
      </c>
      <c r="M36" s="13">
        <f t="shared" si="17"/>
        <v>13587.4</v>
      </c>
      <c r="N36" s="13">
        <f t="shared" si="17"/>
        <v>13642.5</v>
      </c>
      <c r="O36" s="13">
        <f t="shared" si="17"/>
        <v>14064.7</v>
      </c>
      <c r="P36" s="13">
        <f>IF(SUM(D36:I36)=0,"- ",SUM(D36:I36))</f>
        <v>75086.4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 aca="true" t="shared" si="18" ref="E37:Q37">IF(AND(SUM(E35)=0,SUM(E36)&lt;&gt;0),"全減",IF(AND(SUM(E35)&lt;&gt;0,SUM(E36)=0),"全増",IF(AND(SUM(E35)=0,SUM(E36)=0),"- ",E35/E36*100)))</f>
        <v>112.7603113218233</v>
      </c>
      <c r="F37" s="15">
        <f t="shared" si="18"/>
        <v>116.33766575987971</v>
      </c>
      <c r="G37" s="15">
        <f t="shared" si="18"/>
        <v>82.18303893577635</v>
      </c>
      <c r="H37" s="15">
        <f t="shared" si="18"/>
        <v>82.99449060328298</v>
      </c>
      <c r="I37" s="15">
        <f t="shared" si="18"/>
        <v>146.20156307541222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 t="shared" si="18"/>
        <v>104.19942892454561</v>
      </c>
      <c r="Q37" s="15">
        <f t="shared" si="18"/>
        <v>104.19942892454561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19" ref="F38:O39">IF(SUM(F44,F50)=0,"- ",SUM(F44,F50))</f>
        <v>2735</v>
      </c>
      <c r="G38" s="11">
        <f t="shared" si="19"/>
        <v>2437.8</v>
      </c>
      <c r="H38" s="11">
        <f t="shared" si="19"/>
        <v>1981.6999999999998</v>
      </c>
      <c r="I38" s="11">
        <f t="shared" si="19"/>
        <v>2745.3</v>
      </c>
      <c r="J38" s="11" t="str">
        <f t="shared" si="19"/>
        <v>- </v>
      </c>
      <c r="K38" s="11" t="str">
        <f t="shared" si="19"/>
        <v>- </v>
      </c>
      <c r="L38" s="11" t="str">
        <f t="shared" si="19"/>
        <v>- </v>
      </c>
      <c r="M38" s="11" t="str">
        <f t="shared" si="19"/>
        <v>- </v>
      </c>
      <c r="N38" s="11" t="str">
        <f t="shared" si="19"/>
        <v>- </v>
      </c>
      <c r="O38" s="11" t="str">
        <f t="shared" si="19"/>
        <v>- </v>
      </c>
      <c r="P38" s="11">
        <f>IF(SUM(D38:I38)=0,"- ",SUM(D38:I38))</f>
        <v>13703.2</v>
      </c>
      <c r="Q38" s="12">
        <f>IF(SUM(D38:I38)=0,"- ",SUM(D38:I38))</f>
        <v>13703.2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19"/>
        <v>2440.1</v>
      </c>
      <c r="G39" s="13">
        <f t="shared" si="19"/>
        <v>2988.8</v>
      </c>
      <c r="H39" s="13">
        <f t="shared" si="19"/>
        <v>1297.2</v>
      </c>
      <c r="I39" s="13">
        <f t="shared" si="19"/>
        <v>1594.4</v>
      </c>
      <c r="J39" s="13">
        <f t="shared" si="19"/>
        <v>2134</v>
      </c>
      <c r="K39" s="13">
        <f t="shared" si="19"/>
        <v>1808.3</v>
      </c>
      <c r="L39" s="13">
        <f t="shared" si="19"/>
        <v>2297.4</v>
      </c>
      <c r="M39" s="13">
        <f t="shared" si="19"/>
        <v>1680.8</v>
      </c>
      <c r="N39" s="13">
        <f t="shared" si="19"/>
        <v>1735.3000000000002</v>
      </c>
      <c r="O39" s="13">
        <f t="shared" si="19"/>
        <v>2395.8</v>
      </c>
      <c r="P39" s="13">
        <f>IF(SUM(D39:I39)=0,"- ",SUM(D39:I39))</f>
        <v>13510.9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 aca="true" t="shared" si="20" ref="E40:Q40">IF(AND(SUM(E38)=0,SUM(E39)&lt;&gt;0),"全減",IF(AND(SUM(E38)&lt;&gt;0,SUM(E39)=0),"全増",IF(AND(SUM(E38)=0,SUM(E39)=0),"- ",E38/E39*100)))</f>
        <v>77.79088978050507</v>
      </c>
      <c r="F40" s="15">
        <f t="shared" si="20"/>
        <v>112.0855702635138</v>
      </c>
      <c r="G40" s="15">
        <f t="shared" si="20"/>
        <v>81.56450749464669</v>
      </c>
      <c r="H40" s="15">
        <f t="shared" si="20"/>
        <v>152.76749922910884</v>
      </c>
      <c r="I40" s="15">
        <f t="shared" si="20"/>
        <v>172.18389362769696</v>
      </c>
      <c r="J40" s="18" t="s">
        <v>0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5">
        <f t="shared" si="20"/>
        <v>101.42329526530432</v>
      </c>
      <c r="Q40" s="15">
        <f t="shared" si="20"/>
        <v>101.42329526530432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21" ref="G41:O41">IF(SUM(G47,G53)=0,"- ",SUM(G47,G53))</f>
        <v>10659.3</v>
      </c>
      <c r="H41" s="11">
        <f t="shared" si="21"/>
        <v>8277</v>
      </c>
      <c r="I41" s="11">
        <f t="shared" si="21"/>
        <v>15119.8</v>
      </c>
      <c r="J41" s="11" t="str">
        <f t="shared" si="21"/>
        <v>- </v>
      </c>
      <c r="K41" s="11" t="str">
        <f t="shared" si="21"/>
        <v>- </v>
      </c>
      <c r="L41" s="11" t="str">
        <f t="shared" si="21"/>
        <v>- </v>
      </c>
      <c r="M41" s="11" t="str">
        <f t="shared" si="21"/>
        <v>- </v>
      </c>
      <c r="N41" s="11" t="str">
        <f t="shared" si="21"/>
        <v>- </v>
      </c>
      <c r="O41" s="11" t="str">
        <f t="shared" si="21"/>
        <v>- </v>
      </c>
      <c r="P41" s="11">
        <f>IF(SUM(D41:I41)=0,"- ",SUM(D41:I41))</f>
        <v>64536.399999999994</v>
      </c>
      <c r="Q41" s="12">
        <f>IF(SUM(D41:I41)=0,"- ",SUM(D41:I41))</f>
        <v>64536.399999999994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22" ref="F42:O42">IF(SUM(F48,F54)=0,"- ",SUM(F48,F54))</f>
        <v>10462.6</v>
      </c>
      <c r="G42" s="13">
        <f t="shared" si="22"/>
        <v>12947.7</v>
      </c>
      <c r="H42" s="13">
        <f>IF(SUM(H48,H54)=0,"- ",SUM(H48,H54))</f>
        <v>11063.5</v>
      </c>
      <c r="I42" s="13">
        <f t="shared" si="22"/>
        <v>10625.1</v>
      </c>
      <c r="J42" s="13">
        <f t="shared" si="22"/>
        <v>10968</v>
      </c>
      <c r="K42" s="13">
        <f t="shared" si="22"/>
        <v>5630.4</v>
      </c>
      <c r="L42" s="13">
        <f t="shared" si="22"/>
        <v>9673.9</v>
      </c>
      <c r="M42" s="13">
        <f t="shared" si="22"/>
        <v>11906.6</v>
      </c>
      <c r="N42" s="13">
        <f t="shared" si="22"/>
        <v>11907.2</v>
      </c>
      <c r="O42" s="13">
        <f t="shared" si="22"/>
        <v>11668.9</v>
      </c>
      <c r="P42" s="13">
        <f>IF(SUM(D42:I42)=0,"- ",SUM(D42:I42))</f>
        <v>61575.49999999999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 aca="true" t="shared" si="23" ref="E43:Q43">IF(AND(SUM(E41)=0,SUM(E42)&lt;&gt;0),"全減",IF(AND(SUM(E41)&lt;&gt;0,SUM(E42)=0),"全増",IF(AND(SUM(E41)=0,SUM(E42)=0),"- ",E41/E42*100)))</f>
        <v>123.8006024930011</v>
      </c>
      <c r="F43" s="15">
        <f t="shared" si="23"/>
        <v>117.32934452239405</v>
      </c>
      <c r="G43" s="15">
        <f t="shared" si="23"/>
        <v>82.32581848513635</v>
      </c>
      <c r="H43" s="15">
        <f t="shared" si="23"/>
        <v>74.81357617390518</v>
      </c>
      <c r="I43" s="15">
        <f t="shared" si="23"/>
        <v>142.30266068084063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5">
        <f t="shared" si="23"/>
        <v>104.8085683429286</v>
      </c>
      <c r="Q43" s="15">
        <f t="shared" si="23"/>
        <v>104.8085683429286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>
        <v>2338.3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IF(SUM(D44:I44)=0,"- ",SUM(D44:I44))</f>
        <v>9176.8</v>
      </c>
      <c r="Q44" s="12">
        <f>IF(SUM(D44:I44)=0,"- ",SUM(D44:I44))</f>
        <v>9176.8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IF(SUM(D45:I45)=0,"- ",SUM(D45:I45))</f>
        <v>7790.9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 aca="true" t="shared" si="24" ref="E46:Q46">IF(AND(SUM(E44)=0,SUM(E45)&lt;&gt;0),"全減",IF(AND(SUM(E44)&lt;&gt;0,SUM(E45)=0),"全増",IF(AND(SUM(E44)=0,SUM(E45)=0),"- ",E44/E45*100)))</f>
        <v>62.760710677996315</v>
      </c>
      <c r="F46" s="15">
        <f t="shared" si="24"/>
        <v>107.66990933756865</v>
      </c>
      <c r="G46" s="15">
        <f t="shared" si="24"/>
        <v>122.89311775647447</v>
      </c>
      <c r="H46" s="15">
        <f t="shared" si="24"/>
        <v>155.01453488372093</v>
      </c>
      <c r="I46" s="15">
        <f t="shared" si="24"/>
        <v>221.13675052014378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 t="shared" si="24"/>
        <v>117.7887022038532</v>
      </c>
      <c r="Q46" s="15">
        <f t="shared" si="24"/>
        <v>117.7887022038532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>
        <v>626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IF(SUM(D47:I47)=0,"- ",SUM(D47:I47))</f>
        <v>3872</v>
      </c>
      <c r="Q47" s="12">
        <f>IF(SUM(D47:I47)=0,"- ",SUM(D47:I47))</f>
        <v>3872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IF(SUM(D48:I48)=0,"- ",SUM(D48:I48))</f>
        <v>3361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 aca="true" t="shared" si="25" ref="E49:Q49">IF(AND(SUM(E47)=0,SUM(E48)&lt;&gt;0),"全減",IF(AND(SUM(E47)&lt;&gt;0,SUM(E48)=0),"全増",IF(AND(SUM(E47)=0,SUM(E48)=0),"- ",E47/E48*100)))</f>
        <v>148.95104895104896</v>
      </c>
      <c r="F49" s="15">
        <f t="shared" si="25"/>
        <v>153.44563552833077</v>
      </c>
      <c r="G49" s="15">
        <f t="shared" si="25"/>
        <v>105.33562822719449</v>
      </c>
      <c r="H49" s="15">
        <f t="shared" si="25"/>
        <v>94.94290375203916</v>
      </c>
      <c r="I49" s="15">
        <f t="shared" si="25"/>
        <v>91.78885630498533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 t="shared" si="25"/>
        <v>115.20380839036002</v>
      </c>
      <c r="Q49" s="15">
        <f t="shared" si="25"/>
        <v>115.20380839036002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>
        <v>407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IF(SUM(D50:I50)=0,"- ",SUM(D50:I50))</f>
        <v>4526.400000000001</v>
      </c>
      <c r="Q50" s="12">
        <f>IF(SUM(D50:I50)=0,"- ",SUM(D50:I50))</f>
        <v>4526.400000000001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IF(SUM(D51:I51)=0,"- ",SUM(D51:I51))</f>
        <v>5720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 aca="true" t="shared" si="26" ref="E52:Q52">IF(AND(SUM(E50)=0,SUM(E51)&lt;&gt;0),"全減",IF(AND(SUM(E50)&lt;&gt;0,SUM(E51)=0),"全増",IF(AND(SUM(E50)=0,SUM(E51)=0),"- ",E50/E51*100)))</f>
        <v>97.50584567420108</v>
      </c>
      <c r="F52" s="15">
        <f t="shared" si="26"/>
        <v>119.2680301399354</v>
      </c>
      <c r="G52" s="15">
        <f t="shared" si="26"/>
        <v>45.25455688246386</v>
      </c>
      <c r="H52" s="15">
        <f t="shared" si="26"/>
        <v>146.28742514970062</v>
      </c>
      <c r="I52" s="15">
        <f t="shared" si="26"/>
        <v>75.79143389199255</v>
      </c>
      <c r="J52" s="18" t="s">
        <v>0</v>
      </c>
      <c r="K52" s="18" t="s">
        <v>0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 t="shared" si="26"/>
        <v>79.13286713286715</v>
      </c>
      <c r="Q52" s="15">
        <f t="shared" si="26"/>
        <v>79.13286713286715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>
        <v>14493.8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IF(SUM(D53:I53)=0,"- ",SUM(D53:I53))</f>
        <v>60664.399999999994</v>
      </c>
      <c r="Q53" s="12">
        <f>IF(SUM(D53:I53)=0,"- ",SUM(D53:I53))</f>
        <v>60664.399999999994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IF(SUM(D54:I54)=0,"- ",SUM(D54:I54))</f>
        <v>58214.49999999999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 aca="true" t="shared" si="27" ref="E55:Q55">IF(AND(SUM(E53)=0,SUM(E54)&lt;&gt;0),"全減",IF(AND(SUM(E53)&lt;&gt;0,SUM(E54)=0),"全増",IF(AND(SUM(E53)=0,SUM(E54)=0),"- ",E53/E54*100)))</f>
        <v>122.59712446878521</v>
      </c>
      <c r="F55" s="15">
        <f t="shared" si="27"/>
        <v>114.92517533844398</v>
      </c>
      <c r="G55" s="15">
        <f t="shared" si="27"/>
        <v>81.24479448842456</v>
      </c>
      <c r="H55" s="15">
        <f t="shared" si="27"/>
        <v>73.63284053394574</v>
      </c>
      <c r="I55" s="15">
        <f t="shared" si="27"/>
        <v>145.76741660045658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 t="shared" si="27"/>
        <v>104.20840168686496</v>
      </c>
      <c r="Q55" s="15">
        <f t="shared" si="27"/>
        <v>104.20840168686496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44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>
        <f t="shared" si="0"/>
        <v>225629.6</v>
      </c>
      <c r="J5" s="11">
        <f t="shared" si="0"/>
        <v>227113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IF(SUM(D5:J5)=0,"- ",SUM(D5:J5))</f>
        <v>1517593.35</v>
      </c>
      <c r="Q5" s="12">
        <f>IF(SUM(D5:I5)=0,"- ",SUM(D5:I5))</f>
        <v>1290480.35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IF(SUM(D6:J6)=0,"- ",SUM(D6:J6))</f>
        <v>1556811.15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 aca="true" t="shared" si="1" ref="E7:J7">IF(AND(SUM(E5)=0,SUM(E6)&lt;&gt;0),"全減",IF(AND(SUM(E5)&lt;&gt;0,SUM(E6)=0),"全増",IF(AND(SUM(E5)=0,SUM(E6)=0),"- ",E5/E6*100)))</f>
        <v>96.56620822658726</v>
      </c>
      <c r="F7" s="15">
        <f t="shared" si="1"/>
        <v>101.82656213620751</v>
      </c>
      <c r="G7" s="15">
        <f t="shared" si="1"/>
        <v>99.52755380526096</v>
      </c>
      <c r="H7" s="15">
        <f t="shared" si="1"/>
        <v>96.77694780246333</v>
      </c>
      <c r="I7" s="15">
        <f t="shared" si="1"/>
        <v>99.66852195423624</v>
      </c>
      <c r="J7" s="15">
        <f t="shared" si="1"/>
        <v>101.68707604826615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97.48088905966534</v>
      </c>
      <c r="Q7" s="15">
        <f>IF(AND(SUM(Q5)=0,SUM(Q6)&lt;&gt;0),"全減",IF(AND(SUM(Q5)&lt;&gt;0,SUM(Q6)=0),"全増",IF(AND(SUM(Q5)=0,SUM(Q6)=0),"- ",Q5/Q6*100)))</f>
        <v>96.77638611223841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2" ref="F8:R9">IF(SUM(F17,F38)=0,"- ",SUM(F17,F38))</f>
        <v>119304.5</v>
      </c>
      <c r="G8" s="20">
        <f t="shared" si="2"/>
        <v>114531.3</v>
      </c>
      <c r="H8" s="20">
        <f t="shared" si="2"/>
        <v>100284.95</v>
      </c>
      <c r="I8" s="20">
        <f t="shared" si="2"/>
        <v>114588.8</v>
      </c>
      <c r="J8" s="20">
        <f t="shared" si="2"/>
        <v>110851.6</v>
      </c>
      <c r="K8" s="20" t="str">
        <f t="shared" si="2"/>
        <v>- </v>
      </c>
      <c r="L8" s="20" t="str">
        <f t="shared" si="2"/>
        <v>- </v>
      </c>
      <c r="M8" s="20" t="str">
        <f t="shared" si="2"/>
        <v>- </v>
      </c>
      <c r="N8" s="20" t="str">
        <f t="shared" si="2"/>
        <v>- </v>
      </c>
      <c r="O8" s="20" t="str">
        <f t="shared" si="2"/>
        <v>- </v>
      </c>
      <c r="P8" s="20">
        <f t="shared" si="2"/>
        <v>758145.55</v>
      </c>
      <c r="Q8" s="20">
        <f t="shared" si="2"/>
        <v>647293.95</v>
      </c>
      <c r="R8" s="13" t="str">
        <f t="shared" si="2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2"/>
        <v>120350.1</v>
      </c>
      <c r="G9" s="20">
        <f t="shared" si="2"/>
        <v>115562.3</v>
      </c>
      <c r="H9" s="20">
        <f t="shared" si="2"/>
        <v>103680.45</v>
      </c>
      <c r="I9" s="20">
        <f t="shared" si="2"/>
        <v>113702.9</v>
      </c>
      <c r="J9" s="20">
        <f t="shared" si="2"/>
        <v>110664.5</v>
      </c>
      <c r="K9" s="20">
        <f t="shared" si="2"/>
        <v>110267.3</v>
      </c>
      <c r="L9" s="20">
        <f t="shared" si="2"/>
        <v>107375.4</v>
      </c>
      <c r="M9" s="20">
        <f t="shared" si="2"/>
        <v>124056.3</v>
      </c>
      <c r="N9" s="20">
        <f t="shared" si="2"/>
        <v>112421.3</v>
      </c>
      <c r="O9" s="20">
        <f t="shared" si="2"/>
        <v>117064.8</v>
      </c>
      <c r="P9" s="20">
        <f t="shared" si="2"/>
        <v>778788.4</v>
      </c>
      <c r="Q9" s="20">
        <f t="shared" si="2"/>
        <v>668123.9</v>
      </c>
      <c r="R9" s="13">
        <f t="shared" si="2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 aca="true" t="shared" si="3" ref="E10:J10">IF(AND(SUM(E8)=0,SUM(E9)&lt;&gt;0),"全減",IF(AND(SUM(E8)&lt;&gt;0,SUM(E9)=0),"全増",IF(AND(SUM(E8)=0,SUM(E9)=0),"- ",E8/E9*100)))</f>
        <v>100.01346223150134</v>
      </c>
      <c r="F10" s="15">
        <f t="shared" si="3"/>
        <v>99.1312013866212</v>
      </c>
      <c r="G10" s="15">
        <f t="shared" si="3"/>
        <v>99.1078405327689</v>
      </c>
      <c r="H10" s="15">
        <f t="shared" si="3"/>
        <v>96.72503350438775</v>
      </c>
      <c r="I10" s="15">
        <f t="shared" si="3"/>
        <v>100.77913580040617</v>
      </c>
      <c r="J10" s="15">
        <f t="shared" si="3"/>
        <v>100.16906957515734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97.34936344711863</v>
      </c>
      <c r="Q10" s="15">
        <f>IF(AND(SUM(Q8)=0,SUM(Q9)&lt;&gt;0),"全減",IF(AND(SUM(Q8)&lt;&gt;0,SUM(Q9)=0),"全増",IF(AND(SUM(Q8)=0,SUM(Q9)=0),"- ",Q8/Q9*100)))</f>
        <v>96.88232227585331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4" ref="G11:R11">IF(SUM(G20,G41)=0,"- ",SUM(G20,G41))</f>
        <v>109383.8</v>
      </c>
      <c r="H11" s="20">
        <f t="shared" si="4"/>
        <v>101981</v>
      </c>
      <c r="I11" s="20">
        <f t="shared" si="4"/>
        <v>111040.8</v>
      </c>
      <c r="J11" s="20">
        <f t="shared" si="4"/>
        <v>116261.4</v>
      </c>
      <c r="K11" s="20" t="str">
        <f t="shared" si="4"/>
        <v>- </v>
      </c>
      <c r="L11" s="20" t="str">
        <f t="shared" si="4"/>
        <v>- </v>
      </c>
      <c r="M11" s="20" t="str">
        <f t="shared" si="4"/>
        <v>- </v>
      </c>
      <c r="N11" s="20" t="str">
        <f t="shared" si="4"/>
        <v>- </v>
      </c>
      <c r="O11" s="20" t="str">
        <f t="shared" si="4"/>
        <v>- </v>
      </c>
      <c r="P11" s="20">
        <f t="shared" si="4"/>
        <v>759447.8</v>
      </c>
      <c r="Q11" s="20">
        <f t="shared" si="4"/>
        <v>643186.4</v>
      </c>
      <c r="R11" s="13" t="str">
        <f t="shared" si="4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5" ref="F12:R12">IF(SUM(F21,F42)=0,"- ",SUM(F21,F42))</f>
        <v>116091.35</v>
      </c>
      <c r="G12" s="20">
        <f t="shared" si="5"/>
        <v>109415.7</v>
      </c>
      <c r="H12" s="20">
        <f t="shared" si="5"/>
        <v>105321.75</v>
      </c>
      <c r="I12" s="20">
        <f t="shared" si="5"/>
        <v>112677.1</v>
      </c>
      <c r="J12" s="20">
        <f t="shared" si="5"/>
        <v>112680.5</v>
      </c>
      <c r="K12" s="20">
        <f t="shared" si="5"/>
        <v>107751.4</v>
      </c>
      <c r="L12" s="20">
        <f t="shared" si="5"/>
        <v>108952.4</v>
      </c>
      <c r="M12" s="20">
        <f t="shared" si="5"/>
        <v>117837.1</v>
      </c>
      <c r="N12" s="20">
        <f t="shared" si="5"/>
        <v>110916.2</v>
      </c>
      <c r="O12" s="20">
        <f t="shared" si="5"/>
        <v>106773.4</v>
      </c>
      <c r="P12" s="20">
        <f t="shared" si="5"/>
        <v>778022.75</v>
      </c>
      <c r="Q12" s="20">
        <f t="shared" si="5"/>
        <v>665342.25</v>
      </c>
      <c r="R12" s="13">
        <f t="shared" si="5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 aca="true" t="shared" si="6" ref="E13:J13">IF(AND(SUM(E11)=0,SUM(E12)&lt;&gt;0),"全減",IF(AND(SUM(E11)&lt;&gt;0,SUM(E12)=0),"全増",IF(AND(SUM(E11)=0,SUM(E12)=0),"- ",E11/E12*100)))</f>
        <v>92.99337465106399</v>
      </c>
      <c r="F13" s="15">
        <f t="shared" si="6"/>
        <v>104.62080077456244</v>
      </c>
      <c r="G13" s="15">
        <f t="shared" si="6"/>
        <v>99.97084513465619</v>
      </c>
      <c r="H13" s="15">
        <f t="shared" si="6"/>
        <v>96.82805308495159</v>
      </c>
      <c r="I13" s="15">
        <f t="shared" si="6"/>
        <v>98.54779720102842</v>
      </c>
      <c r="J13" s="15">
        <f t="shared" si="6"/>
        <v>103.17792342064509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97.61254410619742</v>
      </c>
      <c r="Q13" s="15">
        <f>IF(AND(SUM(Q11)=0,SUM(Q12)&lt;&gt;0),"全減",IF(AND(SUM(Q11)&lt;&gt;0,SUM(Q12)=0),"全増",IF(AND(SUM(Q11)=0,SUM(Q12)=0),"- ",Q11/Q12*100)))</f>
        <v>96.67000705276119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7" ref="F14:O15">IF(SUM(F17,F20)=0,"- ",SUM(F17,F20))</f>
        <v>225749.5</v>
      </c>
      <c r="G14" s="11">
        <f t="shared" si="7"/>
        <v>210818</v>
      </c>
      <c r="H14" s="11">
        <f t="shared" si="7"/>
        <v>192007.25</v>
      </c>
      <c r="I14" s="11">
        <f t="shared" si="7"/>
        <v>207764.5</v>
      </c>
      <c r="J14" s="11">
        <f t="shared" si="7"/>
        <v>211561.5</v>
      </c>
      <c r="K14" s="11" t="str">
        <f t="shared" si="7"/>
        <v>- </v>
      </c>
      <c r="L14" s="11" t="str">
        <f t="shared" si="7"/>
        <v>- </v>
      </c>
      <c r="M14" s="11" t="str">
        <f t="shared" si="7"/>
        <v>- </v>
      </c>
      <c r="N14" s="11" t="str">
        <f t="shared" si="7"/>
        <v>- </v>
      </c>
      <c r="O14" s="11" t="str">
        <f t="shared" si="7"/>
        <v>- </v>
      </c>
      <c r="P14" s="11">
        <f>IF(SUM(D14:J14)=0,"- ",SUM(D14:J14))</f>
        <v>1423802.25</v>
      </c>
      <c r="Q14" s="12">
        <f>IF(SUM(D14:I14)=0,"- ",SUM(D14:I14))</f>
        <v>1212240.75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>IF(SUM(F18,F21)=0,"- ",SUM(F18,F21))</f>
        <v>223538.75</v>
      </c>
      <c r="G15" s="13">
        <f t="shared" si="7"/>
        <v>209041.5</v>
      </c>
      <c r="H15" s="13">
        <f t="shared" si="7"/>
        <v>196641.5</v>
      </c>
      <c r="I15" s="13">
        <f t="shared" si="7"/>
        <v>214160.5</v>
      </c>
      <c r="J15" s="13">
        <f t="shared" si="7"/>
        <v>210243</v>
      </c>
      <c r="K15" s="13">
        <f t="shared" si="7"/>
        <v>210580</v>
      </c>
      <c r="L15" s="13">
        <f t="shared" si="7"/>
        <v>204356.5</v>
      </c>
      <c r="M15" s="13">
        <f t="shared" si="7"/>
        <v>228306</v>
      </c>
      <c r="N15" s="13">
        <f t="shared" si="7"/>
        <v>209695</v>
      </c>
      <c r="O15" s="13">
        <f t="shared" si="7"/>
        <v>209773.5</v>
      </c>
      <c r="P15" s="13">
        <f>IF(SUM(D15:J15)=0,"- ",SUM(D15:J15))</f>
        <v>1468622.75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 aca="true" t="shared" si="8" ref="E16:Q16">IF(AND(SUM(E14)=0,SUM(E15)&lt;&gt;0),"全減",IF(AND(SUM(E14)&lt;&gt;0,SUM(E15)=0),"全増",IF(AND(SUM(E14)=0,SUM(E15)=0),"- ",E14/E15*100)))</f>
        <v>95.56540271623302</v>
      </c>
      <c r="F16" s="15">
        <f t="shared" si="8"/>
        <v>100.98897842096729</v>
      </c>
      <c r="G16" s="15">
        <f t="shared" si="8"/>
        <v>100.84983125360276</v>
      </c>
      <c r="H16" s="15">
        <f t="shared" si="8"/>
        <v>97.64330011721839</v>
      </c>
      <c r="I16" s="15">
        <f t="shared" si="8"/>
        <v>97.01345486212443</v>
      </c>
      <c r="J16" s="15">
        <f t="shared" si="8"/>
        <v>100.6271314621652</v>
      </c>
      <c r="K16" s="18" t="s">
        <v>0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 t="shared" si="8"/>
        <v>96.94812708028661</v>
      </c>
      <c r="Q16" s="15">
        <f t="shared" si="8"/>
        <v>96.33345975251112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 aca="true" t="shared" si="9" ref="E17:O18">IF(SUM(E23,E29)=0,"- ",SUM(E23,E29))</f>
        <v>105787.5</v>
      </c>
      <c r="F17" s="13">
        <f t="shared" si="9"/>
        <v>116569.5</v>
      </c>
      <c r="G17" s="13">
        <f t="shared" si="9"/>
        <v>112093.5</v>
      </c>
      <c r="H17" s="13">
        <f t="shared" si="9"/>
        <v>98303.25</v>
      </c>
      <c r="I17" s="13">
        <f t="shared" si="9"/>
        <v>111843.5</v>
      </c>
      <c r="J17" s="13">
        <f t="shared" si="9"/>
        <v>108380</v>
      </c>
      <c r="K17" s="13" t="str">
        <f t="shared" si="9"/>
        <v>- </v>
      </c>
      <c r="L17" s="13" t="str">
        <f t="shared" si="9"/>
        <v>- </v>
      </c>
      <c r="M17" s="13" t="str">
        <f t="shared" si="9"/>
        <v>- </v>
      </c>
      <c r="N17" s="13" t="str">
        <f t="shared" si="9"/>
        <v>- </v>
      </c>
      <c r="O17" s="13" t="str">
        <f t="shared" si="9"/>
        <v>- </v>
      </c>
      <c r="P17" s="11">
        <f>IF(SUM(D17:J17)=0,"- ",SUM(D17:J17))</f>
        <v>741970.75</v>
      </c>
      <c r="Q17" s="12">
        <f>IF(SUM(D17:I17)=0,"- ",SUM(D17:I17))</f>
        <v>633590.75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9"/>
        <v>105114.25</v>
      </c>
      <c r="F18" s="13">
        <f t="shared" si="9"/>
        <v>117910</v>
      </c>
      <c r="G18" s="13">
        <f t="shared" si="9"/>
        <v>112573.5</v>
      </c>
      <c r="H18" s="13">
        <f t="shared" si="9"/>
        <v>102383.25</v>
      </c>
      <c r="I18" s="13">
        <f t="shared" si="9"/>
        <v>112108.5</v>
      </c>
      <c r="J18" s="13">
        <f t="shared" si="9"/>
        <v>108530.5</v>
      </c>
      <c r="K18" s="13">
        <f t="shared" si="9"/>
        <v>108459</v>
      </c>
      <c r="L18" s="13">
        <f t="shared" si="9"/>
        <v>105078</v>
      </c>
      <c r="M18" s="13">
        <f t="shared" si="9"/>
        <v>122375.5</v>
      </c>
      <c r="N18" s="13">
        <f t="shared" si="9"/>
        <v>110686</v>
      </c>
      <c r="O18" s="13">
        <f t="shared" si="9"/>
        <v>114669</v>
      </c>
      <c r="P18" s="13">
        <f>IF(SUM(D18:J18)=0,"- ",SUM(D18:J18))</f>
        <v>763143.5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 aca="true" t="shared" si="10" ref="E19:Q19">IF(AND(SUM(E17)=0,SUM(E18)&lt;&gt;0),"全減",IF(AND(SUM(E17)&lt;&gt;0,SUM(E18)=0),"全増",IF(AND(SUM(E17)=0,SUM(E18)=0),"- ",E17/E18*100)))</f>
        <v>100.64049355819978</v>
      </c>
      <c r="F19" s="15">
        <f t="shared" si="10"/>
        <v>98.8631159358833</v>
      </c>
      <c r="G19" s="15">
        <f t="shared" si="10"/>
        <v>99.5736119068875</v>
      </c>
      <c r="H19" s="15">
        <f t="shared" si="10"/>
        <v>96.0149731523467</v>
      </c>
      <c r="I19" s="15">
        <f t="shared" si="10"/>
        <v>99.76362184847714</v>
      </c>
      <c r="J19" s="15">
        <f t="shared" si="10"/>
        <v>99.8613293037441</v>
      </c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 t="shared" si="10"/>
        <v>97.22558732400918</v>
      </c>
      <c r="Q19" s="15">
        <f t="shared" si="10"/>
        <v>96.78859875987797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11" ref="E20:O21">IF(SUM(E26,E32)=0,"- ",SUM(E26,E32))</f>
        <v>85344.5</v>
      </c>
      <c r="F20" s="11">
        <f t="shared" si="11"/>
        <v>109180</v>
      </c>
      <c r="G20" s="11">
        <f t="shared" si="11"/>
        <v>98724.5</v>
      </c>
      <c r="H20" s="11">
        <f t="shared" si="11"/>
        <v>93704</v>
      </c>
      <c r="I20" s="11">
        <f t="shared" si="11"/>
        <v>95921</v>
      </c>
      <c r="J20" s="11">
        <f t="shared" si="11"/>
        <v>103181.5</v>
      </c>
      <c r="K20" s="11" t="str">
        <f t="shared" si="11"/>
        <v>- </v>
      </c>
      <c r="L20" s="11" t="str">
        <f t="shared" si="11"/>
        <v>- </v>
      </c>
      <c r="M20" s="11" t="str">
        <f t="shared" si="11"/>
        <v>- </v>
      </c>
      <c r="N20" s="11" t="str">
        <f t="shared" si="11"/>
        <v>- </v>
      </c>
      <c r="O20" s="11" t="str">
        <f t="shared" si="11"/>
        <v>- </v>
      </c>
      <c r="P20" s="11">
        <f>IF(SUM(D20:J20)=0,"- ",SUM(D20:J20))</f>
        <v>681831.5</v>
      </c>
      <c r="Q20" s="12">
        <f>IF(SUM(D20:I20)=0,"- ",SUM(D20:I20))</f>
        <v>578650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11"/>
        <v>105628.75</v>
      </c>
      <c r="G21" s="13">
        <f t="shared" si="11"/>
        <v>96468</v>
      </c>
      <c r="H21" s="13">
        <f t="shared" si="11"/>
        <v>94258.25</v>
      </c>
      <c r="I21" s="13">
        <f t="shared" si="11"/>
        <v>102052</v>
      </c>
      <c r="J21" s="13">
        <f t="shared" si="11"/>
        <v>101712.5</v>
      </c>
      <c r="K21" s="13">
        <f t="shared" si="11"/>
        <v>102121</v>
      </c>
      <c r="L21" s="13">
        <f t="shared" si="11"/>
        <v>99278.5</v>
      </c>
      <c r="M21" s="13">
        <f t="shared" si="11"/>
        <v>105930.5</v>
      </c>
      <c r="N21" s="13">
        <f t="shared" si="11"/>
        <v>99009</v>
      </c>
      <c r="O21" s="13">
        <f t="shared" si="11"/>
        <v>95104.5</v>
      </c>
      <c r="P21" s="13">
        <f>IF(SUM(D21:J21)=0,"- ",SUM(D21:J21))</f>
        <v>705479.25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 aca="true" t="shared" si="12" ref="E22:Q22">IF(AND(SUM(E20)=0,SUM(E21)&lt;&gt;0),"全減",IF(AND(SUM(E20)&lt;&gt;0,SUM(E21)=0),"全増",IF(AND(SUM(E20)=0,SUM(E21)=0),"- ",E20/E21*100)))</f>
        <v>89.9433009790593</v>
      </c>
      <c r="F22" s="15">
        <f t="shared" si="12"/>
        <v>103.36201081618404</v>
      </c>
      <c r="G22" s="15">
        <f t="shared" si="12"/>
        <v>102.33911763486336</v>
      </c>
      <c r="H22" s="15">
        <f t="shared" si="12"/>
        <v>99.41198781008559</v>
      </c>
      <c r="I22" s="15">
        <f t="shared" si="12"/>
        <v>93.99227844628228</v>
      </c>
      <c r="J22" s="15">
        <f t="shared" si="12"/>
        <v>101.44426692884356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 t="shared" si="12"/>
        <v>96.64798787490915</v>
      </c>
      <c r="Q22" s="15">
        <f t="shared" si="12"/>
        <v>95.83999118865026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>
        <v>91479.5</v>
      </c>
      <c r="J23" s="12">
        <v>87627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IF(SUM(D23:J23)=0,"- ",SUM(D23:J23))</f>
        <v>582722.5</v>
      </c>
      <c r="Q23" s="12">
        <f>IF(SUM(D23:I23)=0,"- ",SUM(D23:I23))</f>
        <v>495095.5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IF(SUM(D24:J24)=0,"- ",SUM(D24:J24))</f>
        <v>592187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 aca="true" t="shared" si="13" ref="E25:Q25">IF(AND(SUM(E23)=0,SUM(E24)&lt;&gt;0),"全減",IF(AND(SUM(E23)&lt;&gt;0,SUM(E24)=0),"全増",IF(AND(SUM(E23)=0,SUM(E24)=0),"- ",E23/E24*100)))</f>
        <v>101.90511115653294</v>
      </c>
      <c r="F25" s="15">
        <f t="shared" si="13"/>
        <v>96.87375317611978</v>
      </c>
      <c r="G25" s="15">
        <f t="shared" si="13"/>
        <v>96.28281593608975</v>
      </c>
      <c r="H25" s="15">
        <f t="shared" si="13"/>
        <v>94.94685573679004</v>
      </c>
      <c r="I25" s="15">
        <f t="shared" si="13"/>
        <v>106.29796826614144</v>
      </c>
      <c r="J25" s="15">
        <f t="shared" si="13"/>
        <v>105.47367280737126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 t="shared" si="13"/>
        <v>98.40177173764368</v>
      </c>
      <c r="Q25" s="15">
        <f t="shared" si="13"/>
        <v>97.2477325515731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>
        <v>86397</v>
      </c>
      <c r="J26" s="12">
        <v>90945.5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IF(SUM(D26:J26)=0,"- ",SUM(D26:J26))</f>
        <v>617428.5</v>
      </c>
      <c r="Q26" s="12">
        <f>IF(SUM(D26:I26)=0,"- ",SUM(D26:I26))</f>
        <v>526483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IF(SUM(D27:J27)=0,"- ",SUM(D27:J27))</f>
        <v>663044.25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 aca="true" t="shared" si="14" ref="E28:Q28">IF(AND(SUM(E26)=0,SUM(E27)&lt;&gt;0),"全減",IF(AND(SUM(E26)&lt;&gt;0,SUM(E27)=0),"全増",IF(AND(SUM(E26)=0,SUM(E27)=0),"- ",E26/E27*100)))</f>
        <v>90.81734719394134</v>
      </c>
      <c r="F28" s="15">
        <f t="shared" si="14"/>
        <v>99.02764020383978</v>
      </c>
      <c r="G28" s="15">
        <f t="shared" si="14"/>
        <v>96.70477508346512</v>
      </c>
      <c r="H28" s="15">
        <f t="shared" si="14"/>
        <v>94.52191208033841</v>
      </c>
      <c r="I28" s="15">
        <f t="shared" si="14"/>
        <v>89.31768841104105</v>
      </c>
      <c r="J28" s="15">
        <f t="shared" si="14"/>
        <v>92.81147469881978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 t="shared" si="14"/>
        <v>93.12025554855502</v>
      </c>
      <c r="Q28" s="15">
        <f t="shared" si="14"/>
        <v>93.17380306952556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>
        <v>20364</v>
      </c>
      <c r="J29" s="12">
        <v>20753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IF(SUM(D29:J29)=0,"- ",SUM(D29:J29))</f>
        <v>159248.25</v>
      </c>
      <c r="Q29" s="12">
        <f>IF(SUM(D29:I29)=0,"- ",SUM(D29:I29))</f>
        <v>138495.25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IF(SUM(D30:J30)=0,"- ",SUM(D30:J30))</f>
        <v>170956.5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 aca="true" t="shared" si="15" ref="E31:Q31">IF(AND(SUM(E29)=0,SUM(E30)&lt;&gt;0),"全減",IF(AND(SUM(E29)&lt;&gt;0,SUM(E30)=0),"全増",IF(AND(SUM(E29)=0,SUM(E30)=0),"- ",E29/E30*100)))</f>
        <v>95.84724231825277</v>
      </c>
      <c r="F31" s="15">
        <f t="shared" si="15"/>
        <v>107.22163402152816</v>
      </c>
      <c r="G31" s="15">
        <f t="shared" si="15"/>
        <v>113.96992122224874</v>
      </c>
      <c r="H31" s="15">
        <f t="shared" si="15"/>
        <v>99.59220517177295</v>
      </c>
      <c r="I31" s="15">
        <f t="shared" si="15"/>
        <v>78.17574571000806</v>
      </c>
      <c r="J31" s="15">
        <f t="shared" si="15"/>
        <v>81.54100035362069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 t="shared" si="15"/>
        <v>93.15132796939572</v>
      </c>
      <c r="Q31" s="15">
        <f t="shared" si="15"/>
        <v>95.18214088127253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>
        <v>9524</v>
      </c>
      <c r="J32" s="12">
        <v>12236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IF(SUM(D32:J32)=0,"- ",SUM(D32:J32))</f>
        <v>64403</v>
      </c>
      <c r="Q32" s="12">
        <f>IF(SUM(D32:I32)=0,"- ",SUM(D32:I32))</f>
        <v>52167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IF(SUM(D33:J33)=0,"- ",SUM(D33:J33))</f>
        <v>42435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 aca="true" t="shared" si="16" ref="E34:Q34">IF(AND(SUM(E32)=0,SUM(E33)&lt;&gt;0),"全減",IF(AND(SUM(E32)&lt;&gt;0,SUM(E33)=0),"全増",IF(AND(SUM(E32)=0,SUM(E33)=0),"- ",E32/E33*100)))</f>
        <v>83.21415474880821</v>
      </c>
      <c r="F34" s="15">
        <f t="shared" si="16"/>
        <v>156.58788031179282</v>
      </c>
      <c r="G34" s="15">
        <f t="shared" si="16"/>
        <v>197.13599408721362</v>
      </c>
      <c r="H34" s="15">
        <f t="shared" si="16"/>
        <v>311.63447951012716</v>
      </c>
      <c r="I34" s="15">
        <f t="shared" si="16"/>
        <v>178.95527996993613</v>
      </c>
      <c r="J34" s="15">
        <f t="shared" si="16"/>
        <v>328.6596830513027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 t="shared" si="16"/>
        <v>151.7685872510899</v>
      </c>
      <c r="Q34" s="15">
        <f t="shared" si="16"/>
        <v>134.756664600124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17" ref="F35:O36">IF(SUM(F38,F41)=0,"- ",SUM(F38,F41))</f>
        <v>15010.7</v>
      </c>
      <c r="G35" s="11">
        <f t="shared" si="17"/>
        <v>13097.099999999999</v>
      </c>
      <c r="H35" s="11">
        <f t="shared" si="17"/>
        <v>10258.7</v>
      </c>
      <c r="I35" s="11">
        <f t="shared" si="17"/>
        <v>17865.1</v>
      </c>
      <c r="J35" s="11">
        <f t="shared" si="17"/>
        <v>15551.5</v>
      </c>
      <c r="K35" s="11" t="str">
        <f t="shared" si="17"/>
        <v>- </v>
      </c>
      <c r="L35" s="11" t="str">
        <f t="shared" si="17"/>
        <v>- </v>
      </c>
      <c r="M35" s="11" t="str">
        <f t="shared" si="17"/>
        <v>- </v>
      </c>
      <c r="N35" s="11" t="str">
        <f t="shared" si="17"/>
        <v>- </v>
      </c>
      <c r="O35" s="11" t="str">
        <f t="shared" si="17"/>
        <v>- </v>
      </c>
      <c r="P35" s="11">
        <f>IF(SUM(D35:J35)=0,"- ",SUM(D35:J35))</f>
        <v>93791.1</v>
      </c>
      <c r="Q35" s="12">
        <f>IF(SUM(D35:I35)=0,"- ",SUM(D35:I35))</f>
        <v>78239.6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17"/>
        <v>12902.7</v>
      </c>
      <c r="G36" s="13">
        <f t="shared" si="17"/>
        <v>15936.5</v>
      </c>
      <c r="H36" s="13">
        <f t="shared" si="17"/>
        <v>12360.7</v>
      </c>
      <c r="I36" s="13">
        <f t="shared" si="17"/>
        <v>12219.5</v>
      </c>
      <c r="J36" s="13">
        <f t="shared" si="17"/>
        <v>13102</v>
      </c>
      <c r="K36" s="13">
        <f t="shared" si="17"/>
        <v>7438.7</v>
      </c>
      <c r="L36" s="13">
        <f t="shared" si="17"/>
        <v>11971.3</v>
      </c>
      <c r="M36" s="13">
        <f t="shared" si="17"/>
        <v>13587.4</v>
      </c>
      <c r="N36" s="13">
        <f t="shared" si="17"/>
        <v>13642.5</v>
      </c>
      <c r="O36" s="13">
        <f t="shared" si="17"/>
        <v>14064.7</v>
      </c>
      <c r="P36" s="13">
        <f>IF(SUM(D36:J36)=0,"- ",SUM(D36:J36))</f>
        <v>88188.4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 aca="true" t="shared" si="18" ref="E37:Q37">IF(AND(SUM(E35)=0,SUM(E36)&lt;&gt;0),"全減",IF(AND(SUM(E35)&lt;&gt;0,SUM(E36)=0),"全増",IF(AND(SUM(E35)=0,SUM(E36)=0),"- ",E35/E36*100)))</f>
        <v>112.7603113218233</v>
      </c>
      <c r="F37" s="15">
        <f t="shared" si="18"/>
        <v>116.33766575987971</v>
      </c>
      <c r="G37" s="15">
        <f t="shared" si="18"/>
        <v>82.18303893577635</v>
      </c>
      <c r="H37" s="15">
        <f t="shared" si="18"/>
        <v>82.99449060328298</v>
      </c>
      <c r="I37" s="15">
        <f t="shared" si="18"/>
        <v>146.20156307541222</v>
      </c>
      <c r="J37" s="15">
        <f t="shared" si="18"/>
        <v>118.69561898946725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 t="shared" si="18"/>
        <v>106.35310312920976</v>
      </c>
      <c r="Q37" s="15">
        <f t="shared" si="18"/>
        <v>104.19942892454561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19" ref="F38:O39">IF(SUM(F44,F50)=0,"- ",SUM(F44,F50))</f>
        <v>2735</v>
      </c>
      <c r="G38" s="11">
        <f t="shared" si="19"/>
        <v>2437.8</v>
      </c>
      <c r="H38" s="11">
        <f t="shared" si="19"/>
        <v>1981.6999999999998</v>
      </c>
      <c r="I38" s="11">
        <f t="shared" si="19"/>
        <v>2745.3</v>
      </c>
      <c r="J38" s="11">
        <f t="shared" si="19"/>
        <v>2471.6</v>
      </c>
      <c r="K38" s="11" t="str">
        <f t="shared" si="19"/>
        <v>- </v>
      </c>
      <c r="L38" s="11" t="str">
        <f t="shared" si="19"/>
        <v>- </v>
      </c>
      <c r="M38" s="11" t="str">
        <f t="shared" si="19"/>
        <v>- </v>
      </c>
      <c r="N38" s="11" t="str">
        <f t="shared" si="19"/>
        <v>- </v>
      </c>
      <c r="O38" s="11" t="str">
        <f t="shared" si="19"/>
        <v>- </v>
      </c>
      <c r="P38" s="11">
        <f>IF(SUM(D38:J38)=0,"- ",SUM(D38:J38))</f>
        <v>16174.800000000001</v>
      </c>
      <c r="Q38" s="12">
        <f>IF(SUM(D38:I38)=0,"- ",SUM(D38:I38))</f>
        <v>13703.2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19"/>
        <v>2440.1</v>
      </c>
      <c r="G39" s="13">
        <f t="shared" si="19"/>
        <v>2988.8</v>
      </c>
      <c r="H39" s="13">
        <f t="shared" si="19"/>
        <v>1297.2</v>
      </c>
      <c r="I39" s="13">
        <f t="shared" si="19"/>
        <v>1594.4</v>
      </c>
      <c r="J39" s="13">
        <f t="shared" si="19"/>
        <v>2134</v>
      </c>
      <c r="K39" s="13">
        <f t="shared" si="19"/>
        <v>1808.3</v>
      </c>
      <c r="L39" s="13">
        <f t="shared" si="19"/>
        <v>2297.4</v>
      </c>
      <c r="M39" s="13">
        <f t="shared" si="19"/>
        <v>1680.8</v>
      </c>
      <c r="N39" s="13">
        <f t="shared" si="19"/>
        <v>1735.3000000000002</v>
      </c>
      <c r="O39" s="13">
        <f t="shared" si="19"/>
        <v>2395.8</v>
      </c>
      <c r="P39" s="13">
        <f>IF(SUM(D39:J39)=0,"- ",SUM(D39:J39))</f>
        <v>15644.9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 aca="true" t="shared" si="20" ref="E40:Q40">IF(AND(SUM(E38)=0,SUM(E39)&lt;&gt;0),"全減",IF(AND(SUM(E38)&lt;&gt;0,SUM(E39)=0),"全増",IF(AND(SUM(E38)=0,SUM(E39)=0),"- ",E38/E39*100)))</f>
        <v>77.79088978050507</v>
      </c>
      <c r="F40" s="15">
        <f t="shared" si="20"/>
        <v>112.0855702635138</v>
      </c>
      <c r="G40" s="15">
        <f t="shared" si="20"/>
        <v>81.56450749464669</v>
      </c>
      <c r="H40" s="15">
        <f t="shared" si="20"/>
        <v>152.76749922910884</v>
      </c>
      <c r="I40" s="15">
        <f t="shared" si="20"/>
        <v>172.18389362769696</v>
      </c>
      <c r="J40" s="15">
        <f t="shared" si="20"/>
        <v>115.82005623242738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5">
        <f t="shared" si="20"/>
        <v>103.38704625788597</v>
      </c>
      <c r="Q40" s="15">
        <f t="shared" si="20"/>
        <v>101.42329526530432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21" ref="G41:O41">IF(SUM(G47,G53)=0,"- ",SUM(G47,G53))</f>
        <v>10659.3</v>
      </c>
      <c r="H41" s="11">
        <f t="shared" si="21"/>
        <v>8277</v>
      </c>
      <c r="I41" s="11">
        <f t="shared" si="21"/>
        <v>15119.8</v>
      </c>
      <c r="J41" s="11">
        <f t="shared" si="21"/>
        <v>13079.9</v>
      </c>
      <c r="K41" s="11" t="str">
        <f t="shared" si="21"/>
        <v>- </v>
      </c>
      <c r="L41" s="11" t="str">
        <f t="shared" si="21"/>
        <v>- </v>
      </c>
      <c r="M41" s="11" t="str">
        <f t="shared" si="21"/>
        <v>- </v>
      </c>
      <c r="N41" s="11" t="str">
        <f t="shared" si="21"/>
        <v>- </v>
      </c>
      <c r="O41" s="11" t="str">
        <f t="shared" si="21"/>
        <v>- </v>
      </c>
      <c r="P41" s="11">
        <f>IF(SUM(D41:J41)=0,"- ",SUM(D41:J41))</f>
        <v>77616.29999999999</v>
      </c>
      <c r="Q41" s="12">
        <f>IF(SUM(D41:I41)=0,"- ",SUM(D41:I41))</f>
        <v>64536.399999999994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22" ref="F42:O42">IF(SUM(F48,F54)=0,"- ",SUM(F48,F54))</f>
        <v>10462.6</v>
      </c>
      <c r="G42" s="13">
        <f t="shared" si="22"/>
        <v>12947.7</v>
      </c>
      <c r="H42" s="13">
        <f>IF(SUM(H48,H54)=0,"- ",SUM(H48,H54))</f>
        <v>11063.5</v>
      </c>
      <c r="I42" s="13">
        <f t="shared" si="22"/>
        <v>10625.1</v>
      </c>
      <c r="J42" s="13">
        <f t="shared" si="22"/>
        <v>10968</v>
      </c>
      <c r="K42" s="13">
        <f t="shared" si="22"/>
        <v>5630.4</v>
      </c>
      <c r="L42" s="13">
        <f t="shared" si="22"/>
        <v>9673.9</v>
      </c>
      <c r="M42" s="13">
        <f t="shared" si="22"/>
        <v>11906.6</v>
      </c>
      <c r="N42" s="13">
        <f t="shared" si="22"/>
        <v>11907.2</v>
      </c>
      <c r="O42" s="13">
        <f t="shared" si="22"/>
        <v>11668.9</v>
      </c>
      <c r="P42" s="13">
        <f>IF(SUM(D42:J42)=0,"- ",SUM(D42:J42))</f>
        <v>72543.5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 aca="true" t="shared" si="23" ref="E43:Q43">IF(AND(SUM(E41)=0,SUM(E42)&lt;&gt;0),"全減",IF(AND(SUM(E41)&lt;&gt;0,SUM(E42)=0),"全増",IF(AND(SUM(E41)=0,SUM(E42)=0),"- ",E41/E42*100)))</f>
        <v>123.8006024930011</v>
      </c>
      <c r="F43" s="15">
        <f t="shared" si="23"/>
        <v>117.32934452239405</v>
      </c>
      <c r="G43" s="15">
        <f t="shared" si="23"/>
        <v>82.32581848513635</v>
      </c>
      <c r="H43" s="15">
        <f t="shared" si="23"/>
        <v>74.81357617390518</v>
      </c>
      <c r="I43" s="15">
        <f t="shared" si="23"/>
        <v>142.30266068084063</v>
      </c>
      <c r="J43" s="15">
        <f t="shared" si="23"/>
        <v>119.25510576221737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5">
        <f t="shared" si="23"/>
        <v>106.99276985532818</v>
      </c>
      <c r="Q43" s="15">
        <f t="shared" si="23"/>
        <v>104.8085683429286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>
        <v>2338.3</v>
      </c>
      <c r="J44" s="12">
        <v>1804.6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IF(SUM(D44:J44)=0,"- ",SUM(D44:J44))</f>
        <v>10981.4</v>
      </c>
      <c r="Q44" s="12">
        <f>IF(SUM(D44:I44)=0,"- ",SUM(D44:I44))</f>
        <v>9176.8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IF(SUM(D45:J45)=0,"- ",SUM(D45:J45))</f>
        <v>8948.9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 aca="true" t="shared" si="24" ref="E46:Q46">IF(AND(SUM(E44)=0,SUM(E45)&lt;&gt;0),"全減",IF(AND(SUM(E44)&lt;&gt;0,SUM(E45)=0),"全増",IF(AND(SUM(E44)=0,SUM(E45)=0),"- ",E44/E45*100)))</f>
        <v>62.760710677996315</v>
      </c>
      <c r="F46" s="15">
        <f t="shared" si="24"/>
        <v>107.66990933756865</v>
      </c>
      <c r="G46" s="15">
        <f t="shared" si="24"/>
        <v>122.89311775647447</v>
      </c>
      <c r="H46" s="15">
        <f t="shared" si="24"/>
        <v>155.01453488372093</v>
      </c>
      <c r="I46" s="15">
        <f t="shared" si="24"/>
        <v>221.13675052014378</v>
      </c>
      <c r="J46" s="15">
        <f t="shared" si="24"/>
        <v>155.8376511226252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 t="shared" si="24"/>
        <v>122.71228866117623</v>
      </c>
      <c r="Q46" s="15">
        <f t="shared" si="24"/>
        <v>117.7887022038532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>
        <v>626</v>
      </c>
      <c r="J47" s="12">
        <v>390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IF(SUM(D47:J47)=0,"- ",SUM(D47:J47))</f>
        <v>4262</v>
      </c>
      <c r="Q47" s="12">
        <f>IF(SUM(D47:I47)=0,"- ",SUM(D47:I47))</f>
        <v>3872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IF(SUM(D48:J48)=0,"- ",SUM(D48:J48))</f>
        <v>3956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 aca="true" t="shared" si="25" ref="E49:Q49">IF(AND(SUM(E47)=0,SUM(E48)&lt;&gt;0),"全減",IF(AND(SUM(E47)&lt;&gt;0,SUM(E48)=0),"全増",IF(AND(SUM(E47)=0,SUM(E48)=0),"- ",E47/E48*100)))</f>
        <v>148.95104895104896</v>
      </c>
      <c r="F49" s="15">
        <f t="shared" si="25"/>
        <v>153.44563552833077</v>
      </c>
      <c r="G49" s="15">
        <f t="shared" si="25"/>
        <v>105.33562822719449</v>
      </c>
      <c r="H49" s="15">
        <f t="shared" si="25"/>
        <v>94.94290375203916</v>
      </c>
      <c r="I49" s="15">
        <f t="shared" si="25"/>
        <v>91.78885630498533</v>
      </c>
      <c r="J49" s="15">
        <f t="shared" si="25"/>
        <v>65.54621848739495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 t="shared" si="25"/>
        <v>107.7350859453994</v>
      </c>
      <c r="Q49" s="15">
        <f t="shared" si="25"/>
        <v>115.20380839036002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>
        <v>407</v>
      </c>
      <c r="J50" s="12">
        <v>667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IF(SUM(D50:J50)=0,"- ",SUM(D50:J50))</f>
        <v>5193.400000000001</v>
      </c>
      <c r="Q50" s="12">
        <f>IF(SUM(D50:I50)=0,"- ",SUM(D50:I50))</f>
        <v>4526.400000000001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IF(SUM(D51:J51)=0,"- ",SUM(D51:J51))</f>
        <v>6696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 aca="true" t="shared" si="26" ref="E52:Q52">IF(AND(SUM(E50)=0,SUM(E51)&lt;&gt;0),"全減",IF(AND(SUM(E50)&lt;&gt;0,SUM(E51)=0),"全増",IF(AND(SUM(E50)=0,SUM(E51)=0),"- ",E50/E51*100)))</f>
        <v>97.50584567420108</v>
      </c>
      <c r="F52" s="15">
        <f t="shared" si="26"/>
        <v>119.2680301399354</v>
      </c>
      <c r="G52" s="15">
        <f t="shared" si="26"/>
        <v>45.25455688246386</v>
      </c>
      <c r="H52" s="15">
        <f t="shared" si="26"/>
        <v>146.28742514970062</v>
      </c>
      <c r="I52" s="15">
        <f t="shared" si="26"/>
        <v>75.79143389199255</v>
      </c>
      <c r="J52" s="15">
        <f t="shared" si="26"/>
        <v>68.34016393442623</v>
      </c>
      <c r="K52" s="18" t="s">
        <v>0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 t="shared" si="26"/>
        <v>77.55973715651136</v>
      </c>
      <c r="Q52" s="15">
        <f t="shared" si="26"/>
        <v>79.13286713286715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>
        <v>14493.8</v>
      </c>
      <c r="J53" s="12">
        <v>12689.9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IF(SUM(D53:J53)=0,"- ",SUM(D53:J53))</f>
        <v>73354.29999999999</v>
      </c>
      <c r="Q53" s="12">
        <f>IF(SUM(D53:I53)=0,"- ",SUM(D53:I53))</f>
        <v>60664.399999999994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IF(SUM(D54:J54)=0,"- ",SUM(D54:J54))</f>
        <v>68587.5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 aca="true" t="shared" si="27" ref="E55:Q55">IF(AND(SUM(E53)=0,SUM(E54)&lt;&gt;0),"全減",IF(AND(SUM(E53)&lt;&gt;0,SUM(E54)=0),"全増",IF(AND(SUM(E53)=0,SUM(E54)=0),"- ",E53/E54*100)))</f>
        <v>122.59712446878521</v>
      </c>
      <c r="F55" s="15">
        <f t="shared" si="27"/>
        <v>114.92517533844398</v>
      </c>
      <c r="G55" s="15">
        <f t="shared" si="27"/>
        <v>81.24479448842456</v>
      </c>
      <c r="H55" s="15">
        <f t="shared" si="27"/>
        <v>73.63284053394574</v>
      </c>
      <c r="I55" s="15">
        <f t="shared" si="27"/>
        <v>145.76741660045658</v>
      </c>
      <c r="J55" s="15">
        <f t="shared" si="27"/>
        <v>122.33587197532054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 t="shared" si="27"/>
        <v>106.94995443776196</v>
      </c>
      <c r="Q55" s="15">
        <f t="shared" si="27"/>
        <v>104.20840168686496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43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>
        <f t="shared" si="0"/>
        <v>225629.6</v>
      </c>
      <c r="J5" s="11">
        <f t="shared" si="0"/>
        <v>227113</v>
      </c>
      <c r="K5" s="11">
        <f t="shared" si="0"/>
        <v>214929.6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IF(SUM(D5:K5)=0,"- ",SUM(D5:K5))</f>
        <v>1732522.9500000002</v>
      </c>
      <c r="Q5" s="12">
        <f>IF(SUM(D5:I5)=0,"- ",SUM(D5:I5))</f>
        <v>1290480.35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IF(SUM(D6:K6)=0,"- ",SUM(D6:K6))</f>
        <v>1774829.8499999999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5">
        <f aca="true" t="shared" si="1" ref="F7:K7">IF(AND(SUM(F5)=0,SUM(F6)&lt;&gt;0),"全減",IF(AND(SUM(F5)&lt;&gt;0,SUM(F6)=0),"全増",IF(AND(SUM(F5)=0,SUM(F6)=0),"- ",F5/F6*100)))</f>
        <v>101.82656213620751</v>
      </c>
      <c r="G7" s="15">
        <f t="shared" si="1"/>
        <v>99.52755380526096</v>
      </c>
      <c r="H7" s="15">
        <f t="shared" si="1"/>
        <v>96.77694780246333</v>
      </c>
      <c r="I7" s="15">
        <f t="shared" si="1"/>
        <v>99.66852195423624</v>
      </c>
      <c r="J7" s="15">
        <f t="shared" si="1"/>
        <v>101.68707604826615</v>
      </c>
      <c r="K7" s="15">
        <f t="shared" si="1"/>
        <v>98.58310319252432</v>
      </c>
      <c r="L7" s="18" t="s">
        <v>0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97.61628417507178</v>
      </c>
      <c r="Q7" s="15">
        <f>IF(AND(SUM(Q5)=0,SUM(Q6)&lt;&gt;0),"全減",IF(AND(SUM(Q5)&lt;&gt;0,SUM(Q6)=0),"全増",IF(AND(SUM(Q5)=0,SUM(Q6)=0),"- ",Q5/Q6*100)))</f>
        <v>96.77638611223841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2" ref="F8:R9">IF(SUM(F17,F38)=0,"- ",SUM(F17,F38))</f>
        <v>119304.5</v>
      </c>
      <c r="G8" s="20">
        <f t="shared" si="2"/>
        <v>114531.3</v>
      </c>
      <c r="H8" s="20">
        <f t="shared" si="2"/>
        <v>100284.95</v>
      </c>
      <c r="I8" s="20">
        <f t="shared" si="2"/>
        <v>114588.8</v>
      </c>
      <c r="J8" s="20">
        <f t="shared" si="2"/>
        <v>110851.6</v>
      </c>
      <c r="K8" s="20">
        <f t="shared" si="2"/>
        <v>104142.1</v>
      </c>
      <c r="L8" s="20" t="str">
        <f t="shared" si="2"/>
        <v>- </v>
      </c>
      <c r="M8" s="20" t="str">
        <f t="shared" si="2"/>
        <v>- </v>
      </c>
      <c r="N8" s="20" t="str">
        <f t="shared" si="2"/>
        <v>- </v>
      </c>
      <c r="O8" s="20" t="str">
        <f t="shared" si="2"/>
        <v>- </v>
      </c>
      <c r="P8" s="20">
        <f t="shared" si="2"/>
        <v>862287.65</v>
      </c>
      <c r="Q8" s="20">
        <f t="shared" si="2"/>
        <v>647293.95</v>
      </c>
      <c r="R8" s="13" t="str">
        <f t="shared" si="2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2"/>
        <v>120350.1</v>
      </c>
      <c r="G9" s="20">
        <f t="shared" si="2"/>
        <v>115562.3</v>
      </c>
      <c r="H9" s="20">
        <f t="shared" si="2"/>
        <v>103680.45</v>
      </c>
      <c r="I9" s="20">
        <f t="shared" si="2"/>
        <v>113702.9</v>
      </c>
      <c r="J9" s="20">
        <f t="shared" si="2"/>
        <v>110664.5</v>
      </c>
      <c r="K9" s="20">
        <f t="shared" si="2"/>
        <v>110267.3</v>
      </c>
      <c r="L9" s="20">
        <f t="shared" si="2"/>
        <v>107375.4</v>
      </c>
      <c r="M9" s="20">
        <f t="shared" si="2"/>
        <v>124056.3</v>
      </c>
      <c r="N9" s="20">
        <f t="shared" si="2"/>
        <v>112421.3</v>
      </c>
      <c r="O9" s="20">
        <f t="shared" si="2"/>
        <v>117064.8</v>
      </c>
      <c r="P9" s="20">
        <f t="shared" si="2"/>
        <v>889055.7</v>
      </c>
      <c r="Q9" s="20">
        <f t="shared" si="2"/>
        <v>668123.9</v>
      </c>
      <c r="R9" s="13">
        <f t="shared" si="2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5">
        <f aca="true" t="shared" si="3" ref="F10:K10">IF(AND(SUM(F8)=0,SUM(F9)&lt;&gt;0),"全減",IF(AND(SUM(F8)&lt;&gt;0,SUM(F9)=0),"全増",IF(AND(SUM(F8)=0,SUM(F9)=0),"- ",F8/F9*100)))</f>
        <v>99.1312013866212</v>
      </c>
      <c r="G10" s="15">
        <f t="shared" si="3"/>
        <v>99.1078405327689</v>
      </c>
      <c r="H10" s="15">
        <f t="shared" si="3"/>
        <v>96.72503350438775</v>
      </c>
      <c r="I10" s="15">
        <f t="shared" si="3"/>
        <v>100.77913580040617</v>
      </c>
      <c r="J10" s="15">
        <f t="shared" si="3"/>
        <v>100.16906957515734</v>
      </c>
      <c r="K10" s="15">
        <f t="shared" si="3"/>
        <v>94.44513468634854</v>
      </c>
      <c r="L10" s="18" t="s">
        <v>0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96.9891593968747</v>
      </c>
      <c r="Q10" s="15">
        <f>IF(AND(SUM(Q8)=0,SUM(Q9)&lt;&gt;0),"全減",IF(AND(SUM(Q8)&lt;&gt;0,SUM(Q9)=0),"全増",IF(AND(SUM(Q8)=0,SUM(Q9)=0),"- ",Q8/Q9*100)))</f>
        <v>96.88232227585331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4" ref="G11:R11">IF(SUM(G20,G41)=0,"- ",SUM(G20,G41))</f>
        <v>109383.8</v>
      </c>
      <c r="H11" s="20">
        <f t="shared" si="4"/>
        <v>101981</v>
      </c>
      <c r="I11" s="20">
        <f t="shared" si="4"/>
        <v>111040.8</v>
      </c>
      <c r="J11" s="20">
        <f t="shared" si="4"/>
        <v>116261.4</v>
      </c>
      <c r="K11" s="20">
        <f t="shared" si="4"/>
        <v>110787.5</v>
      </c>
      <c r="L11" s="20" t="str">
        <f t="shared" si="4"/>
        <v>- </v>
      </c>
      <c r="M11" s="20" t="str">
        <f t="shared" si="4"/>
        <v>- </v>
      </c>
      <c r="N11" s="20" t="str">
        <f t="shared" si="4"/>
        <v>- </v>
      </c>
      <c r="O11" s="20" t="str">
        <f t="shared" si="4"/>
        <v>- </v>
      </c>
      <c r="P11" s="20">
        <f t="shared" si="4"/>
        <v>870235.3</v>
      </c>
      <c r="Q11" s="20">
        <f t="shared" si="4"/>
        <v>643186.4</v>
      </c>
      <c r="R11" s="13" t="str">
        <f t="shared" si="4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5" ref="F12:R12">IF(SUM(F21,F42)=0,"- ",SUM(F21,F42))</f>
        <v>116091.35</v>
      </c>
      <c r="G12" s="20">
        <f t="shared" si="5"/>
        <v>109415.7</v>
      </c>
      <c r="H12" s="20">
        <f t="shared" si="5"/>
        <v>105321.75</v>
      </c>
      <c r="I12" s="20">
        <f t="shared" si="5"/>
        <v>112677.1</v>
      </c>
      <c r="J12" s="20">
        <f t="shared" si="5"/>
        <v>112680.5</v>
      </c>
      <c r="K12" s="20">
        <f t="shared" si="5"/>
        <v>107751.4</v>
      </c>
      <c r="L12" s="20">
        <f t="shared" si="5"/>
        <v>108952.4</v>
      </c>
      <c r="M12" s="20">
        <f t="shared" si="5"/>
        <v>117837.1</v>
      </c>
      <c r="N12" s="20">
        <f t="shared" si="5"/>
        <v>110916.2</v>
      </c>
      <c r="O12" s="20">
        <f t="shared" si="5"/>
        <v>106773.4</v>
      </c>
      <c r="P12" s="20">
        <f t="shared" si="5"/>
        <v>885774.15</v>
      </c>
      <c r="Q12" s="20">
        <f t="shared" si="5"/>
        <v>665342.25</v>
      </c>
      <c r="R12" s="13">
        <f t="shared" si="5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5">
        <f aca="true" t="shared" si="6" ref="F13:K13">IF(AND(SUM(F11)=0,SUM(F12)&lt;&gt;0),"全減",IF(AND(SUM(F11)&lt;&gt;0,SUM(F12)=0),"全増",IF(AND(SUM(F11)=0,SUM(F12)=0),"- ",F11/F12*100)))</f>
        <v>104.62080077456244</v>
      </c>
      <c r="G13" s="15">
        <f t="shared" si="6"/>
        <v>99.97084513465619</v>
      </c>
      <c r="H13" s="15">
        <f t="shared" si="6"/>
        <v>96.82805308495159</v>
      </c>
      <c r="I13" s="15">
        <f t="shared" si="6"/>
        <v>98.54779720102842</v>
      </c>
      <c r="J13" s="15">
        <f t="shared" si="6"/>
        <v>103.17792342064509</v>
      </c>
      <c r="K13" s="15">
        <f t="shared" si="6"/>
        <v>102.81768960774525</v>
      </c>
      <c r="L13" s="18" t="s">
        <v>0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98.24573227836916</v>
      </c>
      <c r="Q13" s="15">
        <f>IF(AND(SUM(Q11)=0,SUM(Q12)&lt;&gt;0),"全減",IF(AND(SUM(Q11)&lt;&gt;0,SUM(Q12)=0),"全増",IF(AND(SUM(Q11)=0,SUM(Q12)=0),"- ",Q11/Q12*100)))</f>
        <v>96.67000705276119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7" ref="F14:O15">IF(SUM(F17,F20)=0,"- ",SUM(F17,F20))</f>
        <v>225749.5</v>
      </c>
      <c r="G14" s="11">
        <f t="shared" si="7"/>
        <v>210818</v>
      </c>
      <c r="H14" s="11">
        <f t="shared" si="7"/>
        <v>192007.25</v>
      </c>
      <c r="I14" s="11">
        <f t="shared" si="7"/>
        <v>207764.5</v>
      </c>
      <c r="J14" s="11">
        <f t="shared" si="7"/>
        <v>211561.5</v>
      </c>
      <c r="K14" s="11">
        <f t="shared" si="7"/>
        <v>202260</v>
      </c>
      <c r="L14" s="11" t="str">
        <f t="shared" si="7"/>
        <v>- </v>
      </c>
      <c r="M14" s="11" t="str">
        <f t="shared" si="7"/>
        <v>- </v>
      </c>
      <c r="N14" s="11" t="str">
        <f t="shared" si="7"/>
        <v>- </v>
      </c>
      <c r="O14" s="11" t="str">
        <f t="shared" si="7"/>
        <v>- </v>
      </c>
      <c r="P14" s="11">
        <f>IF(SUM(D14:K14)=0,"- ",SUM(D14:K14))</f>
        <v>1626062.25</v>
      </c>
      <c r="Q14" s="12">
        <f>IF(SUM(D14:I14)=0,"- ",SUM(D14:I14))</f>
        <v>1212240.75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>IF(SUM(F18,F21)=0,"- ",SUM(F18,F21))</f>
        <v>223538.75</v>
      </c>
      <c r="G15" s="13">
        <f t="shared" si="7"/>
        <v>209041.5</v>
      </c>
      <c r="H15" s="13">
        <f t="shared" si="7"/>
        <v>196641.5</v>
      </c>
      <c r="I15" s="13">
        <f t="shared" si="7"/>
        <v>214160.5</v>
      </c>
      <c r="J15" s="13">
        <f t="shared" si="7"/>
        <v>210243</v>
      </c>
      <c r="K15" s="13">
        <f t="shared" si="7"/>
        <v>210580</v>
      </c>
      <c r="L15" s="13">
        <f t="shared" si="7"/>
        <v>204356.5</v>
      </c>
      <c r="M15" s="13">
        <f t="shared" si="7"/>
        <v>228306</v>
      </c>
      <c r="N15" s="13">
        <f t="shared" si="7"/>
        <v>209695</v>
      </c>
      <c r="O15" s="13">
        <f t="shared" si="7"/>
        <v>209773.5</v>
      </c>
      <c r="P15" s="13">
        <f>IF(SUM(D15:K15)=0,"- ",SUM(D15:K15))</f>
        <v>1679202.75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 aca="true" t="shared" si="8" ref="E16:Q16">IF(AND(SUM(E14)=0,SUM(E15)&lt;&gt;0),"全減",IF(AND(SUM(E14)&lt;&gt;0,SUM(E15)=0),"全増",IF(AND(SUM(E14)=0,SUM(E15)=0),"- ",E14/E15*100)))</f>
        <v>95.56540271623302</v>
      </c>
      <c r="F16" s="15">
        <f t="shared" si="8"/>
        <v>100.98897842096729</v>
      </c>
      <c r="G16" s="15">
        <f t="shared" si="8"/>
        <v>100.84983125360276</v>
      </c>
      <c r="H16" s="15">
        <f t="shared" si="8"/>
        <v>97.64330011721839</v>
      </c>
      <c r="I16" s="15">
        <f t="shared" si="8"/>
        <v>97.01345486212443</v>
      </c>
      <c r="J16" s="15">
        <f t="shared" si="8"/>
        <v>100.6271314621652</v>
      </c>
      <c r="K16" s="15">
        <f>IF(AND(SUM(K14)=0,SUM(K15)&lt;&gt;0),"全減",IF(AND(SUM(K14)&lt;&gt;0,SUM(K15)=0),"全増",IF(AND(SUM(K14)=0,SUM(K15)=0),"- ",K14/K15*100)))</f>
        <v>96.04900750308671</v>
      </c>
      <c r="L16" s="18" t="s">
        <v>0</v>
      </c>
      <c r="M16" s="18" t="s">
        <v>0</v>
      </c>
      <c r="N16" s="18" t="s">
        <v>0</v>
      </c>
      <c r="O16" s="18" t="s">
        <v>0</v>
      </c>
      <c r="P16" s="15">
        <f t="shared" si="8"/>
        <v>96.83537321505696</v>
      </c>
      <c r="Q16" s="15">
        <f t="shared" si="8"/>
        <v>96.33345975251112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 aca="true" t="shared" si="9" ref="E17:O18">IF(SUM(E23,E29)=0,"- ",SUM(E23,E29))</f>
        <v>105787.5</v>
      </c>
      <c r="F17" s="13">
        <f t="shared" si="9"/>
        <v>116569.5</v>
      </c>
      <c r="G17" s="13">
        <f t="shared" si="9"/>
        <v>112093.5</v>
      </c>
      <c r="H17" s="13">
        <f t="shared" si="9"/>
        <v>98303.25</v>
      </c>
      <c r="I17" s="13">
        <f t="shared" si="9"/>
        <v>111843.5</v>
      </c>
      <c r="J17" s="13">
        <f t="shared" si="9"/>
        <v>108380</v>
      </c>
      <c r="K17" s="13">
        <f t="shared" si="9"/>
        <v>101284</v>
      </c>
      <c r="L17" s="13" t="str">
        <f t="shared" si="9"/>
        <v>- </v>
      </c>
      <c r="M17" s="13" t="str">
        <f t="shared" si="9"/>
        <v>- </v>
      </c>
      <c r="N17" s="13" t="str">
        <f t="shared" si="9"/>
        <v>- </v>
      </c>
      <c r="O17" s="13" t="str">
        <f t="shared" si="9"/>
        <v>- </v>
      </c>
      <c r="P17" s="11">
        <f>IF(SUM(D17:K17)=0,"- ",SUM(D17:K17))</f>
        <v>843254.75</v>
      </c>
      <c r="Q17" s="12">
        <f>IF(SUM(D17:I17)=0,"- ",SUM(D17:I17))</f>
        <v>633590.75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9"/>
        <v>105114.25</v>
      </c>
      <c r="F18" s="13">
        <f t="shared" si="9"/>
        <v>117910</v>
      </c>
      <c r="G18" s="13">
        <f t="shared" si="9"/>
        <v>112573.5</v>
      </c>
      <c r="H18" s="13">
        <f t="shared" si="9"/>
        <v>102383.25</v>
      </c>
      <c r="I18" s="13">
        <f t="shared" si="9"/>
        <v>112108.5</v>
      </c>
      <c r="J18" s="13">
        <f t="shared" si="9"/>
        <v>108530.5</v>
      </c>
      <c r="K18" s="13">
        <f t="shared" si="9"/>
        <v>108459</v>
      </c>
      <c r="L18" s="13">
        <f t="shared" si="9"/>
        <v>105078</v>
      </c>
      <c r="M18" s="13">
        <f t="shared" si="9"/>
        <v>122375.5</v>
      </c>
      <c r="N18" s="13">
        <f t="shared" si="9"/>
        <v>110686</v>
      </c>
      <c r="O18" s="13">
        <f t="shared" si="9"/>
        <v>114669</v>
      </c>
      <c r="P18" s="13">
        <f>IF(SUM(D18:K18)=0,"- ",SUM(D18:K18))</f>
        <v>871602.5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 aca="true" t="shared" si="10" ref="E19:Q19">IF(AND(SUM(E17)=0,SUM(E18)&lt;&gt;0),"全減",IF(AND(SUM(E17)&lt;&gt;0,SUM(E18)=0),"全増",IF(AND(SUM(E17)=0,SUM(E18)=0),"- ",E17/E18*100)))</f>
        <v>100.64049355819978</v>
      </c>
      <c r="F19" s="15">
        <f t="shared" si="10"/>
        <v>98.8631159358833</v>
      </c>
      <c r="G19" s="15">
        <f t="shared" si="10"/>
        <v>99.5736119068875</v>
      </c>
      <c r="H19" s="15">
        <f t="shared" si="10"/>
        <v>96.0149731523467</v>
      </c>
      <c r="I19" s="15">
        <f t="shared" si="10"/>
        <v>99.76362184847714</v>
      </c>
      <c r="J19" s="15">
        <f t="shared" si="10"/>
        <v>99.8613293037441</v>
      </c>
      <c r="K19" s="15">
        <f>IF(AND(SUM(K17)=0,SUM(K18)&lt;&gt;0),"全減",IF(AND(SUM(K17)&lt;&gt;0,SUM(K18)=0),"全増",IF(AND(SUM(K17)=0,SUM(K18)=0),"- ",K17/K18*100)))</f>
        <v>93.38459694446749</v>
      </c>
      <c r="L19" s="18" t="s">
        <v>0</v>
      </c>
      <c r="M19" s="18" t="s">
        <v>0</v>
      </c>
      <c r="N19" s="18" t="s">
        <v>0</v>
      </c>
      <c r="O19" s="18" t="s">
        <v>0</v>
      </c>
      <c r="P19" s="15">
        <f t="shared" si="10"/>
        <v>96.74762864952774</v>
      </c>
      <c r="Q19" s="15">
        <f t="shared" si="10"/>
        <v>96.78859875987797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11" ref="E20:O21">IF(SUM(E26,E32)=0,"- ",SUM(E26,E32))</f>
        <v>85344.5</v>
      </c>
      <c r="F20" s="11">
        <f t="shared" si="11"/>
        <v>109180</v>
      </c>
      <c r="G20" s="11">
        <f t="shared" si="11"/>
        <v>98724.5</v>
      </c>
      <c r="H20" s="11">
        <f t="shared" si="11"/>
        <v>93704</v>
      </c>
      <c r="I20" s="11">
        <f t="shared" si="11"/>
        <v>95921</v>
      </c>
      <c r="J20" s="11">
        <f t="shared" si="11"/>
        <v>103181.5</v>
      </c>
      <c r="K20" s="11">
        <f t="shared" si="11"/>
        <v>100976</v>
      </c>
      <c r="L20" s="11" t="str">
        <f t="shared" si="11"/>
        <v>- </v>
      </c>
      <c r="M20" s="11" t="str">
        <f t="shared" si="11"/>
        <v>- </v>
      </c>
      <c r="N20" s="11" t="str">
        <f t="shared" si="11"/>
        <v>- </v>
      </c>
      <c r="O20" s="11" t="str">
        <f t="shared" si="11"/>
        <v>- </v>
      </c>
      <c r="P20" s="11">
        <f>IF(SUM(D20:K20)=0,"- ",SUM(D20:K20))</f>
        <v>782807.5</v>
      </c>
      <c r="Q20" s="12">
        <f>IF(SUM(D20:I20)=0,"- ",SUM(D20:I20))</f>
        <v>578650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11"/>
        <v>105628.75</v>
      </c>
      <c r="G21" s="13">
        <f t="shared" si="11"/>
        <v>96468</v>
      </c>
      <c r="H21" s="13">
        <f t="shared" si="11"/>
        <v>94258.25</v>
      </c>
      <c r="I21" s="13">
        <f t="shared" si="11"/>
        <v>102052</v>
      </c>
      <c r="J21" s="13">
        <f t="shared" si="11"/>
        <v>101712.5</v>
      </c>
      <c r="K21" s="13">
        <f t="shared" si="11"/>
        <v>102121</v>
      </c>
      <c r="L21" s="13">
        <f t="shared" si="11"/>
        <v>99278.5</v>
      </c>
      <c r="M21" s="13">
        <f t="shared" si="11"/>
        <v>105930.5</v>
      </c>
      <c r="N21" s="13">
        <f t="shared" si="11"/>
        <v>99009</v>
      </c>
      <c r="O21" s="13">
        <f t="shared" si="11"/>
        <v>95104.5</v>
      </c>
      <c r="P21" s="13">
        <f>IF(SUM(D21:K21)=0,"- ",SUM(D21:K21))</f>
        <v>807600.25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 aca="true" t="shared" si="12" ref="E22:Q22">IF(AND(SUM(E20)=0,SUM(E21)&lt;&gt;0),"全減",IF(AND(SUM(E20)&lt;&gt;0,SUM(E21)=0),"全増",IF(AND(SUM(E20)=0,SUM(E21)=0),"- ",E20/E21*100)))</f>
        <v>89.9433009790593</v>
      </c>
      <c r="F22" s="15">
        <f t="shared" si="12"/>
        <v>103.36201081618404</v>
      </c>
      <c r="G22" s="15">
        <f t="shared" si="12"/>
        <v>102.33911763486336</v>
      </c>
      <c r="H22" s="15">
        <f t="shared" si="12"/>
        <v>99.41198781008559</v>
      </c>
      <c r="I22" s="15">
        <f t="shared" si="12"/>
        <v>93.99227844628228</v>
      </c>
      <c r="J22" s="15">
        <f t="shared" si="12"/>
        <v>101.44426692884356</v>
      </c>
      <c r="K22" s="15">
        <f>IF(AND(SUM(K20)=0,SUM(K21)&lt;&gt;0),"全減",IF(AND(SUM(K20)&lt;&gt;0,SUM(K21)=0),"全増",IF(AND(SUM(K20)=0,SUM(K21)=0),"- ",K20/K21*100)))</f>
        <v>98.87878105384789</v>
      </c>
      <c r="L22" s="18" t="s">
        <v>0</v>
      </c>
      <c r="M22" s="18" t="s">
        <v>0</v>
      </c>
      <c r="N22" s="18" t="s">
        <v>0</v>
      </c>
      <c r="O22" s="18" t="s">
        <v>0</v>
      </c>
      <c r="P22" s="15">
        <f t="shared" si="12"/>
        <v>96.93007152981936</v>
      </c>
      <c r="Q22" s="15">
        <f t="shared" si="12"/>
        <v>95.83999118865026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>
        <v>91479.5</v>
      </c>
      <c r="J23" s="12">
        <v>87627</v>
      </c>
      <c r="K23" s="12">
        <v>80810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IF(SUM(D23:K23)=0,"- ",SUM(D23:K23))</f>
        <v>663532.5</v>
      </c>
      <c r="Q23" s="12">
        <f>IF(SUM(D23:I23)=0,"- ",SUM(D23:I23))</f>
        <v>495095.5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IF(SUM(D24:K24)=0,"- ",SUM(D24:K24))</f>
        <v>669021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 aca="true" t="shared" si="13" ref="E25:Q25">IF(AND(SUM(E23)=0,SUM(E24)&lt;&gt;0),"全減",IF(AND(SUM(E23)&lt;&gt;0,SUM(E24)=0),"全増",IF(AND(SUM(E23)=0,SUM(E24)=0),"- ",E23/E24*100)))</f>
        <v>101.90511115653294</v>
      </c>
      <c r="F25" s="15">
        <f t="shared" si="13"/>
        <v>96.87375317611978</v>
      </c>
      <c r="G25" s="15">
        <f t="shared" si="13"/>
        <v>96.28281593608975</v>
      </c>
      <c r="H25" s="15">
        <f t="shared" si="13"/>
        <v>94.94685573679004</v>
      </c>
      <c r="I25" s="15">
        <f t="shared" si="13"/>
        <v>106.29796826614144</v>
      </c>
      <c r="J25" s="15">
        <f t="shared" si="13"/>
        <v>105.47367280737126</v>
      </c>
      <c r="K25" s="15">
        <f>IF(AND(SUM(K23)=0,SUM(K24)&lt;&gt;0),"全減",IF(AND(SUM(K23)&lt;&gt;0,SUM(K24)=0),"全増",IF(AND(SUM(K23)=0,SUM(K24)=0),"- ",K23/K24*100)))</f>
        <v>105.17479240961032</v>
      </c>
      <c r="L25" s="18" t="s">
        <v>0</v>
      </c>
      <c r="M25" s="18" t="s">
        <v>0</v>
      </c>
      <c r="N25" s="18" t="s">
        <v>0</v>
      </c>
      <c r="O25" s="18" t="s">
        <v>0</v>
      </c>
      <c r="P25" s="15">
        <f t="shared" si="13"/>
        <v>99.17962216432667</v>
      </c>
      <c r="Q25" s="15">
        <f t="shared" si="13"/>
        <v>97.2477325515731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>
        <v>86397</v>
      </c>
      <c r="J26" s="12">
        <v>90945.5</v>
      </c>
      <c r="K26" s="12">
        <v>88789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IF(SUM(D26:K26)=0,"- ",SUM(D26:K26))</f>
        <v>706217.5</v>
      </c>
      <c r="Q26" s="12">
        <f>IF(SUM(D26:I26)=0,"- ",SUM(D26:I26))</f>
        <v>526483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IF(SUM(D27:K27)=0,"- ",SUM(D27:K27))</f>
        <v>761535.25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 aca="true" t="shared" si="14" ref="E28:Q28">IF(AND(SUM(E26)=0,SUM(E27)&lt;&gt;0),"全減",IF(AND(SUM(E26)&lt;&gt;0,SUM(E27)=0),"全増",IF(AND(SUM(E26)=0,SUM(E27)=0),"- ",E26/E27*100)))</f>
        <v>90.81734719394134</v>
      </c>
      <c r="F28" s="15">
        <f t="shared" si="14"/>
        <v>99.02764020383978</v>
      </c>
      <c r="G28" s="15">
        <f t="shared" si="14"/>
        <v>96.70477508346512</v>
      </c>
      <c r="H28" s="15">
        <f t="shared" si="14"/>
        <v>94.52191208033841</v>
      </c>
      <c r="I28" s="15">
        <f t="shared" si="14"/>
        <v>89.31768841104105</v>
      </c>
      <c r="J28" s="15">
        <f t="shared" si="14"/>
        <v>92.81147469881978</v>
      </c>
      <c r="K28" s="15">
        <f>IF(AND(SUM(K26)=0,SUM(K27)&lt;&gt;0),"全減",IF(AND(SUM(K26)&lt;&gt;0,SUM(K27)=0),"全増",IF(AND(SUM(K26)=0,SUM(K27)=0),"- ",K26/K27*100)))</f>
        <v>90.1493537480582</v>
      </c>
      <c r="L28" s="18" t="s">
        <v>0</v>
      </c>
      <c r="M28" s="18" t="s">
        <v>0</v>
      </c>
      <c r="N28" s="18" t="s">
        <v>0</v>
      </c>
      <c r="O28" s="18" t="s">
        <v>0</v>
      </c>
      <c r="P28" s="15">
        <f t="shared" si="14"/>
        <v>92.73602239686213</v>
      </c>
      <c r="Q28" s="15">
        <f t="shared" si="14"/>
        <v>93.17380306952556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>
        <v>20364</v>
      </c>
      <c r="J29" s="12">
        <v>20753</v>
      </c>
      <c r="K29" s="12">
        <v>20474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IF(SUM(D29:K29)=0,"- ",SUM(D29:K29))</f>
        <v>179722.25</v>
      </c>
      <c r="Q29" s="12">
        <f>IF(SUM(D29:I29)=0,"- ",SUM(D29:I29))</f>
        <v>138495.25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IF(SUM(D30:K30)=0,"- ",SUM(D30:K30))</f>
        <v>202581.5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 aca="true" t="shared" si="15" ref="E31:Q31">IF(AND(SUM(E29)=0,SUM(E30)&lt;&gt;0),"全減",IF(AND(SUM(E29)&lt;&gt;0,SUM(E30)=0),"全増",IF(AND(SUM(E29)=0,SUM(E30)=0),"- ",E29/E30*100)))</f>
        <v>95.84724231825277</v>
      </c>
      <c r="F31" s="15">
        <f t="shared" si="15"/>
        <v>107.22163402152816</v>
      </c>
      <c r="G31" s="15">
        <f t="shared" si="15"/>
        <v>113.96992122224874</v>
      </c>
      <c r="H31" s="15">
        <f t="shared" si="15"/>
        <v>99.59220517177295</v>
      </c>
      <c r="I31" s="15">
        <f t="shared" si="15"/>
        <v>78.17574571000806</v>
      </c>
      <c r="J31" s="15">
        <f t="shared" si="15"/>
        <v>81.54100035362069</v>
      </c>
      <c r="K31" s="15">
        <f>IF(AND(SUM(K29)=0,SUM(K30)&lt;&gt;0),"全減",IF(AND(SUM(K29)&lt;&gt;0,SUM(K30)=0),"全増",IF(AND(SUM(K29)=0,SUM(K30)=0),"- ",K29/K30*100)))</f>
        <v>64.7399209486166</v>
      </c>
      <c r="L31" s="18" t="s">
        <v>0</v>
      </c>
      <c r="M31" s="18" t="s">
        <v>0</v>
      </c>
      <c r="N31" s="18" t="s">
        <v>0</v>
      </c>
      <c r="O31" s="18" t="s">
        <v>0</v>
      </c>
      <c r="P31" s="15">
        <f t="shared" si="15"/>
        <v>88.71602293397966</v>
      </c>
      <c r="Q31" s="15">
        <f t="shared" si="15"/>
        <v>95.18214088127253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>
        <v>9524</v>
      </c>
      <c r="J32" s="12">
        <v>12236</v>
      </c>
      <c r="K32" s="12">
        <v>12187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IF(SUM(D32:K32)=0,"- ",SUM(D32:K32))</f>
        <v>76590</v>
      </c>
      <c r="Q32" s="12">
        <f>IF(SUM(D32:I32)=0,"- ",SUM(D32:I32))</f>
        <v>52167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IF(SUM(D33:K33)=0,"- ",SUM(D33:K33))</f>
        <v>46065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 aca="true" t="shared" si="16" ref="E34:Q34">IF(AND(SUM(E32)=0,SUM(E33)&lt;&gt;0),"全減",IF(AND(SUM(E32)&lt;&gt;0,SUM(E33)=0),"全増",IF(AND(SUM(E32)=0,SUM(E33)=0),"- ",E32/E33*100)))</f>
        <v>83.21415474880821</v>
      </c>
      <c r="F34" s="15">
        <f t="shared" si="16"/>
        <v>156.58788031179282</v>
      </c>
      <c r="G34" s="15">
        <f t="shared" si="16"/>
        <v>197.13599408721362</v>
      </c>
      <c r="H34" s="15">
        <f t="shared" si="16"/>
        <v>311.63447951012716</v>
      </c>
      <c r="I34" s="15">
        <f t="shared" si="16"/>
        <v>178.95527996993613</v>
      </c>
      <c r="J34" s="15">
        <f t="shared" si="16"/>
        <v>328.6596830513027</v>
      </c>
      <c r="K34" s="15">
        <f>IF(AND(SUM(K32)=0,SUM(K33)&lt;&gt;0),"全減",IF(AND(SUM(K32)&lt;&gt;0,SUM(K33)=0),"全増",IF(AND(SUM(K32)=0,SUM(K33)=0),"- ",K32/K33*100)))</f>
        <v>335.73002754820936</v>
      </c>
      <c r="L34" s="18" t="s">
        <v>0</v>
      </c>
      <c r="M34" s="18" t="s">
        <v>0</v>
      </c>
      <c r="N34" s="18" t="s">
        <v>0</v>
      </c>
      <c r="O34" s="18" t="s">
        <v>0</v>
      </c>
      <c r="P34" s="15">
        <f t="shared" si="16"/>
        <v>166.26506024096386</v>
      </c>
      <c r="Q34" s="15">
        <f t="shared" si="16"/>
        <v>134.756664600124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17" ref="F35:O36">IF(SUM(F38,F41)=0,"- ",SUM(F38,F41))</f>
        <v>15010.7</v>
      </c>
      <c r="G35" s="11">
        <f t="shared" si="17"/>
        <v>13097.099999999999</v>
      </c>
      <c r="H35" s="11">
        <f t="shared" si="17"/>
        <v>10258.7</v>
      </c>
      <c r="I35" s="11">
        <f t="shared" si="17"/>
        <v>17865.1</v>
      </c>
      <c r="J35" s="11">
        <f t="shared" si="17"/>
        <v>15551.5</v>
      </c>
      <c r="K35" s="11">
        <f t="shared" si="17"/>
        <v>12669.6</v>
      </c>
      <c r="L35" s="11" t="str">
        <f t="shared" si="17"/>
        <v>- </v>
      </c>
      <c r="M35" s="11" t="str">
        <f t="shared" si="17"/>
        <v>- </v>
      </c>
      <c r="N35" s="11" t="str">
        <f t="shared" si="17"/>
        <v>- </v>
      </c>
      <c r="O35" s="11" t="str">
        <f t="shared" si="17"/>
        <v>- </v>
      </c>
      <c r="P35" s="11">
        <f>IF(SUM(D35:K35)=0,"- ",SUM(D35:K35))</f>
        <v>106460.70000000001</v>
      </c>
      <c r="Q35" s="12">
        <f>IF(SUM(D35:I35)=0,"- ",SUM(D35:I35))</f>
        <v>78239.6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17"/>
        <v>12902.7</v>
      </c>
      <c r="G36" s="13">
        <f t="shared" si="17"/>
        <v>15936.5</v>
      </c>
      <c r="H36" s="13">
        <f t="shared" si="17"/>
        <v>12360.7</v>
      </c>
      <c r="I36" s="13">
        <f t="shared" si="17"/>
        <v>12219.5</v>
      </c>
      <c r="J36" s="13">
        <f t="shared" si="17"/>
        <v>13102</v>
      </c>
      <c r="K36" s="13">
        <f t="shared" si="17"/>
        <v>7438.7</v>
      </c>
      <c r="L36" s="13">
        <f t="shared" si="17"/>
        <v>11971.3</v>
      </c>
      <c r="M36" s="13">
        <f t="shared" si="17"/>
        <v>13587.4</v>
      </c>
      <c r="N36" s="13">
        <f t="shared" si="17"/>
        <v>13642.5</v>
      </c>
      <c r="O36" s="13">
        <f t="shared" si="17"/>
        <v>14064.7</v>
      </c>
      <c r="P36" s="13">
        <f>IF(SUM(D36:K36)=0,"- ",SUM(D36:K36))</f>
        <v>95627.09999999999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 aca="true" t="shared" si="18" ref="E37:Q37">IF(AND(SUM(E35)=0,SUM(E36)&lt;&gt;0),"全減",IF(AND(SUM(E35)&lt;&gt;0,SUM(E36)=0),"全増",IF(AND(SUM(E35)=0,SUM(E36)=0),"- ",E35/E36*100)))</f>
        <v>112.7603113218233</v>
      </c>
      <c r="F37" s="15">
        <f t="shared" si="18"/>
        <v>116.33766575987971</v>
      </c>
      <c r="G37" s="15">
        <f t="shared" si="18"/>
        <v>82.18303893577635</v>
      </c>
      <c r="H37" s="15">
        <f t="shared" si="18"/>
        <v>82.99449060328298</v>
      </c>
      <c r="I37" s="15">
        <f t="shared" si="18"/>
        <v>146.20156307541222</v>
      </c>
      <c r="J37" s="15">
        <f t="shared" si="18"/>
        <v>118.69561898946725</v>
      </c>
      <c r="K37" s="15">
        <f>IF(AND(SUM(K35)=0,SUM(K36)&lt;&gt;0),"全減",IF(AND(SUM(K35)&lt;&gt;0,SUM(K36)=0),"全増",IF(AND(SUM(K35)=0,SUM(K36)=0),"- ",K35/K36*100)))</f>
        <v>170.32008281016846</v>
      </c>
      <c r="L37" s="18" t="s">
        <v>0</v>
      </c>
      <c r="M37" s="18" t="s">
        <v>0</v>
      </c>
      <c r="N37" s="18" t="s">
        <v>0</v>
      </c>
      <c r="O37" s="18" t="s">
        <v>0</v>
      </c>
      <c r="P37" s="15">
        <f t="shared" si="18"/>
        <v>111.32900610810117</v>
      </c>
      <c r="Q37" s="15">
        <f t="shared" si="18"/>
        <v>104.19942892454561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19" ref="F38:O39">IF(SUM(F44,F50)=0,"- ",SUM(F44,F50))</f>
        <v>2735</v>
      </c>
      <c r="G38" s="11">
        <f t="shared" si="19"/>
        <v>2437.8</v>
      </c>
      <c r="H38" s="11">
        <f t="shared" si="19"/>
        <v>1981.6999999999998</v>
      </c>
      <c r="I38" s="11">
        <f t="shared" si="19"/>
        <v>2745.3</v>
      </c>
      <c r="J38" s="11">
        <f t="shared" si="19"/>
        <v>2471.6</v>
      </c>
      <c r="K38" s="11">
        <f t="shared" si="19"/>
        <v>2858.1</v>
      </c>
      <c r="L38" s="11" t="str">
        <f t="shared" si="19"/>
        <v>- </v>
      </c>
      <c r="M38" s="11" t="str">
        <f t="shared" si="19"/>
        <v>- </v>
      </c>
      <c r="N38" s="11" t="str">
        <f t="shared" si="19"/>
        <v>- </v>
      </c>
      <c r="O38" s="11" t="str">
        <f t="shared" si="19"/>
        <v>- </v>
      </c>
      <c r="P38" s="11">
        <f>IF(SUM(D38:K38)=0,"- ",SUM(D38:K38))</f>
        <v>19032.9</v>
      </c>
      <c r="Q38" s="12">
        <f>IF(SUM(D38:I38)=0,"- ",SUM(D38:I38))</f>
        <v>13703.2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19"/>
        <v>2440.1</v>
      </c>
      <c r="G39" s="13">
        <f t="shared" si="19"/>
        <v>2988.8</v>
      </c>
      <c r="H39" s="13">
        <f t="shared" si="19"/>
        <v>1297.2</v>
      </c>
      <c r="I39" s="13">
        <f t="shared" si="19"/>
        <v>1594.4</v>
      </c>
      <c r="J39" s="13">
        <f t="shared" si="19"/>
        <v>2134</v>
      </c>
      <c r="K39" s="13">
        <f t="shared" si="19"/>
        <v>1808.3</v>
      </c>
      <c r="L39" s="13">
        <f t="shared" si="19"/>
        <v>2297.4</v>
      </c>
      <c r="M39" s="13">
        <f t="shared" si="19"/>
        <v>1680.8</v>
      </c>
      <c r="N39" s="13">
        <f t="shared" si="19"/>
        <v>1735.3000000000002</v>
      </c>
      <c r="O39" s="13">
        <f t="shared" si="19"/>
        <v>2395.8</v>
      </c>
      <c r="P39" s="13">
        <f>IF(SUM(D39:K39)=0,"- ",SUM(D39:K39))</f>
        <v>17453.2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 aca="true" t="shared" si="20" ref="E40:Q40">IF(AND(SUM(E38)=0,SUM(E39)&lt;&gt;0),"全減",IF(AND(SUM(E38)&lt;&gt;0,SUM(E39)=0),"全増",IF(AND(SUM(E38)=0,SUM(E39)=0),"- ",E38/E39*100)))</f>
        <v>77.79088978050507</v>
      </c>
      <c r="F40" s="15">
        <f t="shared" si="20"/>
        <v>112.0855702635138</v>
      </c>
      <c r="G40" s="15">
        <f t="shared" si="20"/>
        <v>81.56450749464669</v>
      </c>
      <c r="H40" s="15">
        <f t="shared" si="20"/>
        <v>152.76749922910884</v>
      </c>
      <c r="I40" s="15">
        <f t="shared" si="20"/>
        <v>172.18389362769696</v>
      </c>
      <c r="J40" s="15">
        <f t="shared" si="20"/>
        <v>115.82005623242738</v>
      </c>
      <c r="K40" s="15">
        <f>IF(AND(SUM(K38)=0,SUM(K39)&lt;&gt;0),"全減",IF(AND(SUM(K38)&lt;&gt;0,SUM(K39)=0),"全増",IF(AND(SUM(K38)=0,SUM(K39)=0),"- ",K38/K39*100)))</f>
        <v>158.05452635071615</v>
      </c>
      <c r="L40" s="18" t="s">
        <v>0</v>
      </c>
      <c r="M40" s="18" t="s">
        <v>0</v>
      </c>
      <c r="N40" s="18" t="s">
        <v>0</v>
      </c>
      <c r="O40" s="18" t="s">
        <v>0</v>
      </c>
      <c r="P40" s="15">
        <f t="shared" si="20"/>
        <v>109.05106226938327</v>
      </c>
      <c r="Q40" s="15">
        <f t="shared" si="20"/>
        <v>101.42329526530432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21" ref="G41:O41">IF(SUM(G47,G53)=0,"- ",SUM(G47,G53))</f>
        <v>10659.3</v>
      </c>
      <c r="H41" s="11">
        <f t="shared" si="21"/>
        <v>8277</v>
      </c>
      <c r="I41" s="11">
        <f t="shared" si="21"/>
        <v>15119.8</v>
      </c>
      <c r="J41" s="11">
        <f t="shared" si="21"/>
        <v>13079.9</v>
      </c>
      <c r="K41" s="11">
        <f t="shared" si="21"/>
        <v>9811.5</v>
      </c>
      <c r="L41" s="11" t="str">
        <f t="shared" si="21"/>
        <v>- </v>
      </c>
      <c r="M41" s="11" t="str">
        <f t="shared" si="21"/>
        <v>- </v>
      </c>
      <c r="N41" s="11" t="str">
        <f t="shared" si="21"/>
        <v>- </v>
      </c>
      <c r="O41" s="11" t="str">
        <f t="shared" si="21"/>
        <v>- </v>
      </c>
      <c r="P41" s="11">
        <f>IF(SUM(D41:K41)=0,"- ",SUM(D41:K41))</f>
        <v>87427.79999999999</v>
      </c>
      <c r="Q41" s="12">
        <f>IF(SUM(D41:I41)=0,"- ",SUM(D41:I41))</f>
        <v>64536.399999999994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22" ref="F42:O42">IF(SUM(F48,F54)=0,"- ",SUM(F48,F54))</f>
        <v>10462.6</v>
      </c>
      <c r="G42" s="13">
        <f t="shared" si="22"/>
        <v>12947.7</v>
      </c>
      <c r="H42" s="13">
        <f>IF(SUM(H48,H54)=0,"- ",SUM(H48,H54))</f>
        <v>11063.5</v>
      </c>
      <c r="I42" s="13">
        <f t="shared" si="22"/>
        <v>10625.1</v>
      </c>
      <c r="J42" s="13">
        <f t="shared" si="22"/>
        <v>10968</v>
      </c>
      <c r="K42" s="13">
        <f t="shared" si="22"/>
        <v>5630.4</v>
      </c>
      <c r="L42" s="13">
        <f t="shared" si="22"/>
        <v>9673.9</v>
      </c>
      <c r="M42" s="13">
        <f t="shared" si="22"/>
        <v>11906.6</v>
      </c>
      <c r="N42" s="13">
        <f t="shared" si="22"/>
        <v>11907.2</v>
      </c>
      <c r="O42" s="13">
        <f t="shared" si="22"/>
        <v>11668.9</v>
      </c>
      <c r="P42" s="13">
        <f>IF(SUM(D42:K42)=0,"- ",SUM(D42:K42))</f>
        <v>78173.9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 aca="true" t="shared" si="23" ref="E43:Q43">IF(AND(SUM(E41)=0,SUM(E42)&lt;&gt;0),"全減",IF(AND(SUM(E41)&lt;&gt;0,SUM(E42)=0),"全増",IF(AND(SUM(E41)=0,SUM(E42)=0),"- ",E41/E42*100)))</f>
        <v>123.8006024930011</v>
      </c>
      <c r="F43" s="15">
        <f t="shared" si="23"/>
        <v>117.32934452239405</v>
      </c>
      <c r="G43" s="15">
        <f t="shared" si="23"/>
        <v>82.32581848513635</v>
      </c>
      <c r="H43" s="15">
        <f t="shared" si="23"/>
        <v>74.81357617390518</v>
      </c>
      <c r="I43" s="15">
        <f t="shared" si="23"/>
        <v>142.30266068084063</v>
      </c>
      <c r="J43" s="15">
        <f t="shared" si="23"/>
        <v>119.25510576221737</v>
      </c>
      <c r="K43" s="15">
        <f>IF(AND(SUM(K41)=0,SUM(K42)&lt;&gt;0),"全減",IF(AND(SUM(K41)&lt;&gt;0,SUM(K42)=0),"全増",IF(AND(SUM(K41)=0,SUM(K42)=0),"- ",K41/K42*100)))</f>
        <v>174.25937766410914</v>
      </c>
      <c r="L43" s="18" t="s">
        <v>0</v>
      </c>
      <c r="M43" s="18" t="s">
        <v>0</v>
      </c>
      <c r="N43" s="18" t="s">
        <v>0</v>
      </c>
      <c r="O43" s="18" t="s">
        <v>0</v>
      </c>
      <c r="P43" s="15">
        <f t="shared" si="23"/>
        <v>111.83758262028631</v>
      </c>
      <c r="Q43" s="15">
        <f t="shared" si="23"/>
        <v>104.8085683429286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>
        <v>2338.3</v>
      </c>
      <c r="J44" s="12">
        <v>1804.6</v>
      </c>
      <c r="K44" s="12">
        <v>2013.1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IF(SUM(D44:K44)=0,"- ",SUM(D44:K44))</f>
        <v>12994.5</v>
      </c>
      <c r="Q44" s="12">
        <f>IF(SUM(D44:I44)=0,"- ",SUM(D44:I44))</f>
        <v>9176.8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IF(SUM(D45:K45)=0,"- ",SUM(D45:K45))</f>
        <v>9961.199999999999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 aca="true" t="shared" si="24" ref="E46:Q46">IF(AND(SUM(E44)=0,SUM(E45)&lt;&gt;0),"全減",IF(AND(SUM(E44)&lt;&gt;0,SUM(E45)=0),"全増",IF(AND(SUM(E44)=0,SUM(E45)=0),"- ",E44/E45*100)))</f>
        <v>62.760710677996315</v>
      </c>
      <c r="F46" s="15">
        <f t="shared" si="24"/>
        <v>107.66990933756865</v>
      </c>
      <c r="G46" s="15">
        <f t="shared" si="24"/>
        <v>122.89311775647447</v>
      </c>
      <c r="H46" s="15">
        <f t="shared" si="24"/>
        <v>155.01453488372093</v>
      </c>
      <c r="I46" s="15">
        <f t="shared" si="24"/>
        <v>221.13675052014378</v>
      </c>
      <c r="J46" s="15">
        <f t="shared" si="24"/>
        <v>155.8376511226252</v>
      </c>
      <c r="K46" s="15">
        <f>IF(AND(SUM(K44)=0,SUM(K45)&lt;&gt;0),"全減",IF(AND(SUM(K44)&lt;&gt;0,SUM(K45)=0),"全増",IF(AND(SUM(K44)=0,SUM(K45)=0),"- ",K44/K45*100)))</f>
        <v>198.8639731304949</v>
      </c>
      <c r="L46" s="18" t="s">
        <v>0</v>
      </c>
      <c r="M46" s="18" t="s">
        <v>0</v>
      </c>
      <c r="N46" s="18" t="s">
        <v>0</v>
      </c>
      <c r="O46" s="18" t="s">
        <v>0</v>
      </c>
      <c r="P46" s="15">
        <f t="shared" si="24"/>
        <v>130.45115046379956</v>
      </c>
      <c r="Q46" s="15">
        <f t="shared" si="24"/>
        <v>117.7887022038532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>
        <v>626</v>
      </c>
      <c r="J47" s="12">
        <v>390</v>
      </c>
      <c r="K47" s="12">
        <v>673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IF(SUM(D47:K47)=0,"- ",SUM(D47:K47))</f>
        <v>4935</v>
      </c>
      <c r="Q47" s="12">
        <f>IF(SUM(D47:I47)=0,"- ",SUM(D47:I47))</f>
        <v>3872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IF(SUM(D48:K48)=0,"- ",SUM(D48:K48))</f>
        <v>4570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 aca="true" t="shared" si="25" ref="E49:Q49">IF(AND(SUM(E47)=0,SUM(E48)&lt;&gt;0),"全減",IF(AND(SUM(E47)&lt;&gt;0,SUM(E48)=0),"全増",IF(AND(SUM(E47)=0,SUM(E48)=0),"- ",E47/E48*100)))</f>
        <v>148.95104895104896</v>
      </c>
      <c r="F49" s="15">
        <f t="shared" si="25"/>
        <v>153.44563552833077</v>
      </c>
      <c r="G49" s="15">
        <f t="shared" si="25"/>
        <v>105.33562822719449</v>
      </c>
      <c r="H49" s="15">
        <f t="shared" si="25"/>
        <v>94.94290375203916</v>
      </c>
      <c r="I49" s="15">
        <f t="shared" si="25"/>
        <v>91.78885630498533</v>
      </c>
      <c r="J49" s="15">
        <f t="shared" si="25"/>
        <v>65.54621848739495</v>
      </c>
      <c r="K49" s="15">
        <f>IF(AND(SUM(K47)=0,SUM(K48)&lt;&gt;0),"全減",IF(AND(SUM(K47)&lt;&gt;0,SUM(K48)=0),"全増",IF(AND(SUM(K47)=0,SUM(K48)=0),"- ",K47/K48*100)))</f>
        <v>109.60912052117264</v>
      </c>
      <c r="L49" s="18" t="s">
        <v>0</v>
      </c>
      <c r="M49" s="18" t="s">
        <v>0</v>
      </c>
      <c r="N49" s="18" t="s">
        <v>0</v>
      </c>
      <c r="O49" s="18" t="s">
        <v>0</v>
      </c>
      <c r="P49" s="15">
        <f t="shared" si="25"/>
        <v>107.98687089715536</v>
      </c>
      <c r="Q49" s="15">
        <f t="shared" si="25"/>
        <v>115.20380839036002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>
        <v>407</v>
      </c>
      <c r="J50" s="12">
        <v>667</v>
      </c>
      <c r="K50" s="12">
        <v>845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IF(SUM(D50:K50)=0,"- ",SUM(D50:K50))</f>
        <v>6038.400000000001</v>
      </c>
      <c r="Q50" s="12">
        <f>IF(SUM(D50:I50)=0,"- ",SUM(D50:I50))</f>
        <v>4526.400000000001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IF(SUM(D51:K51)=0,"- ",SUM(D51:K51))</f>
        <v>7492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 aca="true" t="shared" si="26" ref="E52:Q52">IF(AND(SUM(E50)=0,SUM(E51)&lt;&gt;0),"全減",IF(AND(SUM(E50)&lt;&gt;0,SUM(E51)=0),"全増",IF(AND(SUM(E50)=0,SUM(E51)=0),"- ",E50/E51*100)))</f>
        <v>97.50584567420108</v>
      </c>
      <c r="F52" s="15">
        <f t="shared" si="26"/>
        <v>119.2680301399354</v>
      </c>
      <c r="G52" s="15">
        <f t="shared" si="26"/>
        <v>45.25455688246386</v>
      </c>
      <c r="H52" s="15">
        <f t="shared" si="26"/>
        <v>146.28742514970062</v>
      </c>
      <c r="I52" s="15">
        <f t="shared" si="26"/>
        <v>75.79143389199255</v>
      </c>
      <c r="J52" s="15">
        <f t="shared" si="26"/>
        <v>68.34016393442623</v>
      </c>
      <c r="K52" s="15">
        <f>IF(AND(SUM(K50)=0,SUM(K51)&lt;&gt;0),"全減",IF(AND(SUM(K50)&lt;&gt;0,SUM(K51)=0),"全増",IF(AND(SUM(K50)=0,SUM(K51)=0),"- ",K50/K51*100)))</f>
        <v>106.15577889447236</v>
      </c>
      <c r="L52" s="18" t="s">
        <v>0</v>
      </c>
      <c r="M52" s="18" t="s">
        <v>0</v>
      </c>
      <c r="N52" s="18" t="s">
        <v>0</v>
      </c>
      <c r="O52" s="18" t="s">
        <v>0</v>
      </c>
      <c r="P52" s="15">
        <f t="shared" si="26"/>
        <v>80.5979711692472</v>
      </c>
      <c r="Q52" s="15">
        <f t="shared" si="26"/>
        <v>79.13286713286715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>
        <v>14493.8</v>
      </c>
      <c r="J53" s="12">
        <v>12689.9</v>
      </c>
      <c r="K53" s="12">
        <v>9138.5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IF(SUM(D53:K53)=0,"- ",SUM(D53:K53))</f>
        <v>82492.79999999999</v>
      </c>
      <c r="Q53" s="12">
        <f>IF(SUM(D53:I53)=0,"- ",SUM(D53:I53))</f>
        <v>60664.399999999994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IF(SUM(D54:K54)=0,"- ",SUM(D54:K54))</f>
        <v>73603.9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 aca="true" t="shared" si="27" ref="E55:Q55">IF(AND(SUM(E53)=0,SUM(E54)&lt;&gt;0),"全減",IF(AND(SUM(E53)&lt;&gt;0,SUM(E54)=0),"全増",IF(AND(SUM(E53)=0,SUM(E54)=0),"- ",E53/E54*100)))</f>
        <v>122.59712446878521</v>
      </c>
      <c r="F55" s="15">
        <f t="shared" si="27"/>
        <v>114.92517533844398</v>
      </c>
      <c r="G55" s="15">
        <f t="shared" si="27"/>
        <v>81.24479448842456</v>
      </c>
      <c r="H55" s="15">
        <f t="shared" si="27"/>
        <v>73.63284053394574</v>
      </c>
      <c r="I55" s="15">
        <f t="shared" si="27"/>
        <v>145.76741660045658</v>
      </c>
      <c r="J55" s="15">
        <f t="shared" si="27"/>
        <v>122.33587197532054</v>
      </c>
      <c r="K55" s="15">
        <f>IF(AND(SUM(K53)=0,SUM(K54)&lt;&gt;0),"全減",IF(AND(SUM(K53)&lt;&gt;0,SUM(K54)=0),"全増",IF(AND(SUM(K53)=0,SUM(K54)=0),"- ",K53/K54*100)))</f>
        <v>182.17247428434735</v>
      </c>
      <c r="L55" s="18" t="s">
        <v>0</v>
      </c>
      <c r="M55" s="18" t="s">
        <v>0</v>
      </c>
      <c r="N55" s="18" t="s">
        <v>0</v>
      </c>
      <c r="O55" s="18" t="s">
        <v>0</v>
      </c>
      <c r="P55" s="15">
        <f t="shared" si="27"/>
        <v>112.07666985037477</v>
      </c>
      <c r="Q55" s="15">
        <f t="shared" si="27"/>
        <v>104.20840168686496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5" customWidth="1"/>
    <col min="5" max="18" width="8.25390625" style="1" customWidth="1"/>
    <col min="19" max="16384" width="9.00390625" style="1" customWidth="1"/>
  </cols>
  <sheetData>
    <row r="1" spans="1:18" ht="18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15.75" customHeight="1">
      <c r="A2" s="29" t="s">
        <v>42</v>
      </c>
      <c r="B2" s="29"/>
      <c r="C2" s="29"/>
      <c r="D2" s="29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35" t="s">
        <v>4</v>
      </c>
      <c r="Q2" s="35"/>
      <c r="R2" s="35"/>
    </row>
    <row r="3" spans="1:18" s="4" customFormat="1" ht="10.5" customHeight="1">
      <c r="A3" s="36" t="s">
        <v>2</v>
      </c>
      <c r="B3" s="37"/>
      <c r="C3" s="38"/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</row>
    <row r="4" spans="1:18" s="4" customFormat="1" ht="10.5" customHeight="1">
      <c r="A4" s="39"/>
      <c r="B4" s="40"/>
      <c r="C4" s="41"/>
      <c r="D4" s="6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" customFormat="1" ht="9.75" customHeight="1">
      <c r="A5" s="48" t="s">
        <v>20</v>
      </c>
      <c r="B5" s="49"/>
      <c r="C5" s="50"/>
      <c r="D5" s="23">
        <f>IF(SUM(D14,D35)=0,"- ",SUM(D14,D35))</f>
        <v>192840.1</v>
      </c>
      <c r="E5" s="11">
        <f>IF(SUM(E14,E35)=0,"- ",SUM(E14,E35))</f>
        <v>205069.4</v>
      </c>
      <c r="F5" s="11">
        <f aca="true" t="shared" si="0" ref="F5:O6">IF(SUM(F14,F35)=0,"- ",SUM(F14,F35))</f>
        <v>240760.2</v>
      </c>
      <c r="G5" s="11">
        <f t="shared" si="0"/>
        <v>223915.1</v>
      </c>
      <c r="H5" s="11">
        <f t="shared" si="0"/>
        <v>202265.95</v>
      </c>
      <c r="I5" s="11">
        <f t="shared" si="0"/>
        <v>225629.6</v>
      </c>
      <c r="J5" s="11">
        <f t="shared" si="0"/>
        <v>227113</v>
      </c>
      <c r="K5" s="11">
        <f t="shared" si="0"/>
        <v>214929.6</v>
      </c>
      <c r="L5" s="11">
        <f t="shared" si="0"/>
        <v>244421.7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3">
        <f>IF(SUM(D5:L5)=0,"- ",SUM(D5:L5))</f>
        <v>1976944.6500000001</v>
      </c>
      <c r="Q5" s="12">
        <f>IF(SUM(D5:I5)=0,"- ",SUM(D5:I5))</f>
        <v>1290480.35</v>
      </c>
      <c r="R5" s="12" t="s">
        <v>0</v>
      </c>
    </row>
    <row r="6" spans="1:18" s="2" customFormat="1" ht="9.75" customHeight="1">
      <c r="A6" s="51"/>
      <c r="B6" s="52"/>
      <c r="C6" s="53"/>
      <c r="D6" s="20">
        <f>IF(SUM(D15,D36)=0,"- ",SUM(D15,D36))</f>
        <v>224303.05</v>
      </c>
      <c r="E6" s="13">
        <f>IF(SUM(E15,E36)=0,"- ",SUM(E15,E36))</f>
        <v>212361.45</v>
      </c>
      <c r="F6" s="13">
        <f t="shared" si="0"/>
        <v>236441.45</v>
      </c>
      <c r="G6" s="13">
        <f t="shared" si="0"/>
        <v>224978</v>
      </c>
      <c r="H6" s="13">
        <f t="shared" si="0"/>
        <v>209002.2</v>
      </c>
      <c r="I6" s="13">
        <f t="shared" si="0"/>
        <v>226380</v>
      </c>
      <c r="J6" s="13">
        <f t="shared" si="0"/>
        <v>223345</v>
      </c>
      <c r="K6" s="13">
        <f t="shared" si="0"/>
        <v>218018.7</v>
      </c>
      <c r="L6" s="13">
        <f t="shared" si="0"/>
        <v>216327.8</v>
      </c>
      <c r="M6" s="13">
        <f t="shared" si="0"/>
        <v>241893.4</v>
      </c>
      <c r="N6" s="13">
        <f t="shared" si="0"/>
        <v>223337.5</v>
      </c>
      <c r="O6" s="13">
        <f t="shared" si="0"/>
        <v>223838.2</v>
      </c>
      <c r="P6" s="13">
        <f>IF(SUM(D6:L6)=0,"- ",SUM(D6:L6))</f>
        <v>1991157.65</v>
      </c>
      <c r="Q6" s="14">
        <f>IF(SUM(D6:I6)=0,"- ",SUM(D6:I6))</f>
        <v>1333466.15</v>
      </c>
      <c r="R6" s="13">
        <f>IF(SUM(D6:O6)=0,"- ",SUM(D6:O6))</f>
        <v>2680226.75</v>
      </c>
    </row>
    <row r="7" spans="1:18" s="2" customFormat="1" ht="9.75" customHeight="1">
      <c r="A7" s="54"/>
      <c r="B7" s="55"/>
      <c r="C7" s="56"/>
      <c r="D7" s="15">
        <f>IF(AND(SUM(D5)=0,SUM(D6)&lt;&gt;0),"全減",IF(AND(SUM(D5)&lt;&gt;0,SUM(D6)=0),"全増",IF(AND(SUM(D5)=0,SUM(D6)=0),"- ",D5/D6*100)))</f>
        <v>85.97301730850295</v>
      </c>
      <c r="E7" s="15">
        <f>IF(AND(SUM(E5)=0,SUM(E6)&lt;&gt;0),"全減",IF(AND(SUM(E5)&lt;&gt;0,SUM(E6)=0),"全増",IF(AND(SUM(E5)=0,SUM(E6)=0),"- ",E5/E6*100)))</f>
        <v>96.56620822658726</v>
      </c>
      <c r="F7" s="15">
        <f aca="true" t="shared" si="1" ref="F7:L7">IF(AND(SUM(F5)=0,SUM(F6)&lt;&gt;0),"全減",IF(AND(SUM(F5)&lt;&gt;0,SUM(F6)=0),"全増",IF(AND(SUM(F5)=0,SUM(F6)=0),"- ",F5/F6*100)))</f>
        <v>101.82656213620751</v>
      </c>
      <c r="G7" s="15">
        <f t="shared" si="1"/>
        <v>99.52755380526096</v>
      </c>
      <c r="H7" s="15">
        <f t="shared" si="1"/>
        <v>96.77694780246333</v>
      </c>
      <c r="I7" s="15">
        <f t="shared" si="1"/>
        <v>99.66852195423624</v>
      </c>
      <c r="J7" s="15">
        <f t="shared" si="1"/>
        <v>101.68707604826615</v>
      </c>
      <c r="K7" s="15">
        <f t="shared" si="1"/>
        <v>98.58310319252432</v>
      </c>
      <c r="L7" s="15">
        <f t="shared" si="1"/>
        <v>112.98672662505697</v>
      </c>
      <c r="M7" s="18" t="s">
        <v>0</v>
      </c>
      <c r="N7" s="18" t="s">
        <v>0</v>
      </c>
      <c r="O7" s="18" t="s">
        <v>0</v>
      </c>
      <c r="P7" s="15">
        <f>IF(AND(SUM(P5)=0,SUM(P6)&lt;&gt;0),"全減",IF(AND(SUM(P5)&lt;&gt;0,SUM(P6)=0),"全増",IF(AND(SUM(P5)=0,SUM(P6)=0),"- ",P5/P6*100)))</f>
        <v>99.28619413937416</v>
      </c>
      <c r="Q7" s="15">
        <f>IF(AND(SUM(Q5)=0,SUM(Q6)&lt;&gt;0),"全減",IF(AND(SUM(Q5)&lt;&gt;0,SUM(Q6)=0),"全増",IF(AND(SUM(Q5)=0,SUM(Q6)=0),"- ",Q5/Q6*100)))</f>
        <v>96.77638611223841</v>
      </c>
      <c r="R7" s="19" t="s">
        <v>0</v>
      </c>
    </row>
    <row r="8" spans="1:18" s="2" customFormat="1" ht="9.75" customHeight="1">
      <c r="A8" s="48" t="s">
        <v>21</v>
      </c>
      <c r="B8" s="49"/>
      <c r="C8" s="50"/>
      <c r="D8" s="23">
        <f>IF(SUM(D17,D38)=0,"- ",SUM(D17,D38))</f>
        <v>90489.7</v>
      </c>
      <c r="E8" s="20">
        <f>IF(SUM(E17,E38)=0,"- ",SUM(E17,E38))</f>
        <v>108094.7</v>
      </c>
      <c r="F8" s="20">
        <f aca="true" t="shared" si="2" ref="F8:R9">IF(SUM(F17,F38)=0,"- ",SUM(F17,F38))</f>
        <v>119304.5</v>
      </c>
      <c r="G8" s="20">
        <f t="shared" si="2"/>
        <v>114531.3</v>
      </c>
      <c r="H8" s="20">
        <f t="shared" si="2"/>
        <v>100284.95</v>
      </c>
      <c r="I8" s="20">
        <f t="shared" si="2"/>
        <v>114588.8</v>
      </c>
      <c r="J8" s="20">
        <f t="shared" si="2"/>
        <v>110851.6</v>
      </c>
      <c r="K8" s="20">
        <f t="shared" si="2"/>
        <v>104142.1</v>
      </c>
      <c r="L8" s="20">
        <f t="shared" si="2"/>
        <v>122913.6</v>
      </c>
      <c r="M8" s="20" t="str">
        <f t="shared" si="2"/>
        <v>- </v>
      </c>
      <c r="N8" s="20" t="str">
        <f t="shared" si="2"/>
        <v>- </v>
      </c>
      <c r="O8" s="20" t="str">
        <f t="shared" si="2"/>
        <v>- </v>
      </c>
      <c r="P8" s="20">
        <f t="shared" si="2"/>
        <v>985201.25</v>
      </c>
      <c r="Q8" s="20">
        <f t="shared" si="2"/>
        <v>647293.95</v>
      </c>
      <c r="R8" s="13" t="str">
        <f t="shared" si="2"/>
        <v>- </v>
      </c>
    </row>
    <row r="9" spans="1:18" s="2" customFormat="1" ht="9.75" customHeight="1">
      <c r="A9" s="51"/>
      <c r="B9" s="52"/>
      <c r="C9" s="53"/>
      <c r="D9" s="20">
        <f>IF(SUM(D18,D39)=0,"- ",SUM(D18,D39))</f>
        <v>106748</v>
      </c>
      <c r="E9" s="20">
        <f>IF(SUM(E18,E39)=0,"- ",SUM(E18,E39))</f>
        <v>108080.15</v>
      </c>
      <c r="F9" s="20">
        <f t="shared" si="2"/>
        <v>120350.1</v>
      </c>
      <c r="G9" s="20">
        <f t="shared" si="2"/>
        <v>115562.3</v>
      </c>
      <c r="H9" s="20">
        <f t="shared" si="2"/>
        <v>103680.45</v>
      </c>
      <c r="I9" s="20">
        <f t="shared" si="2"/>
        <v>113702.9</v>
      </c>
      <c r="J9" s="20">
        <f t="shared" si="2"/>
        <v>110664.5</v>
      </c>
      <c r="K9" s="20">
        <f t="shared" si="2"/>
        <v>110267.3</v>
      </c>
      <c r="L9" s="20">
        <f t="shared" si="2"/>
        <v>107375.4</v>
      </c>
      <c r="M9" s="20">
        <f t="shared" si="2"/>
        <v>124056.3</v>
      </c>
      <c r="N9" s="20">
        <f t="shared" si="2"/>
        <v>112421.3</v>
      </c>
      <c r="O9" s="20">
        <f t="shared" si="2"/>
        <v>117064.8</v>
      </c>
      <c r="P9" s="20">
        <f t="shared" si="2"/>
        <v>996431.1</v>
      </c>
      <c r="Q9" s="20">
        <f t="shared" si="2"/>
        <v>668123.9</v>
      </c>
      <c r="R9" s="13">
        <f t="shared" si="2"/>
        <v>1349973.5</v>
      </c>
    </row>
    <row r="10" spans="1:18" s="2" customFormat="1" ht="9.75" customHeight="1">
      <c r="A10" s="54"/>
      <c r="B10" s="55"/>
      <c r="C10" s="56"/>
      <c r="D10" s="15">
        <f>IF(AND(SUM(D8)=0,SUM(D9)&lt;&gt;0),"全減",IF(AND(SUM(D8)&lt;&gt;0,SUM(D9)=0),"全増",IF(AND(SUM(D8)=0,SUM(D9)=0),"- ",D8/D9*100)))</f>
        <v>84.76945703900776</v>
      </c>
      <c r="E10" s="15">
        <f>IF(AND(SUM(E8)=0,SUM(E9)&lt;&gt;0),"全減",IF(AND(SUM(E8)&lt;&gt;0,SUM(E9)=0),"全増",IF(AND(SUM(E8)=0,SUM(E9)=0),"- ",E8/E9*100)))</f>
        <v>100.01346223150134</v>
      </c>
      <c r="F10" s="15">
        <f aca="true" t="shared" si="3" ref="F10:L10">IF(AND(SUM(F8)=0,SUM(F9)&lt;&gt;0),"全減",IF(AND(SUM(F8)&lt;&gt;0,SUM(F9)=0),"全増",IF(AND(SUM(F8)=0,SUM(F9)=0),"- ",F8/F9*100)))</f>
        <v>99.1312013866212</v>
      </c>
      <c r="G10" s="15">
        <f t="shared" si="3"/>
        <v>99.1078405327689</v>
      </c>
      <c r="H10" s="15">
        <f t="shared" si="3"/>
        <v>96.72503350438775</v>
      </c>
      <c r="I10" s="15">
        <f t="shared" si="3"/>
        <v>100.77913580040617</v>
      </c>
      <c r="J10" s="15">
        <f t="shared" si="3"/>
        <v>100.16906957515734</v>
      </c>
      <c r="K10" s="15">
        <f t="shared" si="3"/>
        <v>94.44513468634854</v>
      </c>
      <c r="L10" s="15">
        <f t="shared" si="3"/>
        <v>114.47091233187491</v>
      </c>
      <c r="M10" s="18" t="s">
        <v>0</v>
      </c>
      <c r="N10" s="18" t="s">
        <v>0</v>
      </c>
      <c r="O10" s="18" t="s">
        <v>0</v>
      </c>
      <c r="P10" s="15">
        <f>IF(AND(SUM(P8)=0,SUM(P9)&lt;&gt;0),"全減",IF(AND(SUM(P8)&lt;&gt;0,SUM(P9)=0),"全増",IF(AND(SUM(P8)=0,SUM(P9)=0),"- ",P8/P9*100)))</f>
        <v>98.8729928240899</v>
      </c>
      <c r="Q10" s="15">
        <f>IF(AND(SUM(Q8)=0,SUM(Q9)&lt;&gt;0),"全減",IF(AND(SUM(Q8)&lt;&gt;0,SUM(Q9)=0),"全増",IF(AND(SUM(Q8)=0,SUM(Q9)=0),"- ",Q8/Q9*100)))</f>
        <v>96.88232227585331</v>
      </c>
      <c r="R10" s="19" t="s">
        <v>0</v>
      </c>
    </row>
    <row r="11" spans="1:18" s="2" customFormat="1" ht="9.75" customHeight="1">
      <c r="A11" s="51" t="s">
        <v>22</v>
      </c>
      <c r="B11" s="52"/>
      <c r="C11" s="53"/>
      <c r="D11" s="23">
        <f>IF(SUM(D20,D41)=0,"- ",SUM(D20,D41))</f>
        <v>102350.4</v>
      </c>
      <c r="E11" s="20">
        <f>IF(SUM(E20,E41)=0,"- ",SUM(E20,E41))</f>
        <v>96974.7</v>
      </c>
      <c r="F11" s="20">
        <f>IF(SUM(F20,F41)=0,"- ",SUM(F20,F41))</f>
        <v>121455.7</v>
      </c>
      <c r="G11" s="20">
        <f aca="true" t="shared" si="4" ref="G11:R11">IF(SUM(G20,G41)=0,"- ",SUM(G20,G41))</f>
        <v>109383.8</v>
      </c>
      <c r="H11" s="20">
        <f t="shared" si="4"/>
        <v>101981</v>
      </c>
      <c r="I11" s="20">
        <f t="shared" si="4"/>
        <v>111040.8</v>
      </c>
      <c r="J11" s="20">
        <f t="shared" si="4"/>
        <v>116261.4</v>
      </c>
      <c r="K11" s="20">
        <f t="shared" si="4"/>
        <v>110787.5</v>
      </c>
      <c r="L11" s="20">
        <f t="shared" si="4"/>
        <v>121508.1</v>
      </c>
      <c r="M11" s="20" t="str">
        <f t="shared" si="4"/>
        <v>- </v>
      </c>
      <c r="N11" s="20" t="str">
        <f t="shared" si="4"/>
        <v>- </v>
      </c>
      <c r="O11" s="20" t="str">
        <f t="shared" si="4"/>
        <v>- </v>
      </c>
      <c r="P11" s="20">
        <f t="shared" si="4"/>
        <v>991743.4</v>
      </c>
      <c r="Q11" s="20">
        <f t="shared" si="4"/>
        <v>643186.4</v>
      </c>
      <c r="R11" s="13" t="str">
        <f t="shared" si="4"/>
        <v>- </v>
      </c>
    </row>
    <row r="12" spans="1:18" s="2" customFormat="1" ht="9.75" customHeight="1">
      <c r="A12" s="51"/>
      <c r="B12" s="52"/>
      <c r="C12" s="53"/>
      <c r="D12" s="20">
        <f>IF(SUM(D21,D42)=0,"- ",SUM(D21,D42))</f>
        <v>117555.05</v>
      </c>
      <c r="E12" s="20">
        <f>IF(SUM(E21,E42)=0,"- ",SUM(E21,E42))</f>
        <v>104281.3</v>
      </c>
      <c r="F12" s="20">
        <f aca="true" t="shared" si="5" ref="F12:R12">IF(SUM(F21,F42)=0,"- ",SUM(F21,F42))</f>
        <v>116091.35</v>
      </c>
      <c r="G12" s="20">
        <f t="shared" si="5"/>
        <v>109415.7</v>
      </c>
      <c r="H12" s="20">
        <f t="shared" si="5"/>
        <v>105321.75</v>
      </c>
      <c r="I12" s="20">
        <f t="shared" si="5"/>
        <v>112677.1</v>
      </c>
      <c r="J12" s="20">
        <f t="shared" si="5"/>
        <v>112680.5</v>
      </c>
      <c r="K12" s="20">
        <f t="shared" si="5"/>
        <v>107751.4</v>
      </c>
      <c r="L12" s="20">
        <f t="shared" si="5"/>
        <v>108952.4</v>
      </c>
      <c r="M12" s="20">
        <f t="shared" si="5"/>
        <v>117837.1</v>
      </c>
      <c r="N12" s="20">
        <f t="shared" si="5"/>
        <v>110916.2</v>
      </c>
      <c r="O12" s="20">
        <f t="shared" si="5"/>
        <v>106773.4</v>
      </c>
      <c r="P12" s="20">
        <f t="shared" si="5"/>
        <v>994726.55</v>
      </c>
      <c r="Q12" s="20">
        <f t="shared" si="5"/>
        <v>665342.25</v>
      </c>
      <c r="R12" s="13">
        <f t="shared" si="5"/>
        <v>1330253.25</v>
      </c>
    </row>
    <row r="13" spans="1:18" s="2" customFormat="1" ht="9.75" customHeight="1">
      <c r="A13" s="54"/>
      <c r="B13" s="55"/>
      <c r="C13" s="56"/>
      <c r="D13" s="15">
        <f>IF(AND(SUM(D11)=0,SUM(D12)&lt;&gt;0),"全減",IF(AND(SUM(D11)&lt;&gt;0,SUM(D12)=0),"全増",IF(AND(SUM(D11)=0,SUM(D12)=0),"- ",D11/D12*100)))</f>
        <v>87.06593208883837</v>
      </c>
      <c r="E13" s="15">
        <f>IF(AND(SUM(E11)=0,SUM(E12)&lt;&gt;0),"全減",IF(AND(SUM(E11)&lt;&gt;0,SUM(E12)=0),"全増",IF(AND(SUM(E11)=0,SUM(E12)=0),"- ",E11/E12*100)))</f>
        <v>92.99337465106399</v>
      </c>
      <c r="F13" s="15">
        <f aca="true" t="shared" si="6" ref="F13:L13">IF(AND(SUM(F11)=0,SUM(F12)&lt;&gt;0),"全減",IF(AND(SUM(F11)&lt;&gt;0,SUM(F12)=0),"全増",IF(AND(SUM(F11)=0,SUM(F12)=0),"- ",F11/F12*100)))</f>
        <v>104.62080077456244</v>
      </c>
      <c r="G13" s="15">
        <f t="shared" si="6"/>
        <v>99.97084513465619</v>
      </c>
      <c r="H13" s="15">
        <f t="shared" si="6"/>
        <v>96.82805308495159</v>
      </c>
      <c r="I13" s="15">
        <f t="shared" si="6"/>
        <v>98.54779720102842</v>
      </c>
      <c r="J13" s="15">
        <f t="shared" si="6"/>
        <v>103.17792342064509</v>
      </c>
      <c r="K13" s="15">
        <f t="shared" si="6"/>
        <v>102.81768960774525</v>
      </c>
      <c r="L13" s="15">
        <f t="shared" si="6"/>
        <v>111.52402333496096</v>
      </c>
      <c r="M13" s="18" t="s">
        <v>0</v>
      </c>
      <c r="N13" s="18" t="s">
        <v>0</v>
      </c>
      <c r="O13" s="18" t="s">
        <v>0</v>
      </c>
      <c r="P13" s="15">
        <f>IF(AND(SUM(P11)=0,SUM(P12)&lt;&gt;0),"全減",IF(AND(SUM(P11)&lt;&gt;0,SUM(P12)=0),"全増",IF(AND(SUM(P11)=0,SUM(P12)=0),"- ",P11/P12*100)))</f>
        <v>99.70010351085934</v>
      </c>
      <c r="Q13" s="15">
        <f>IF(AND(SUM(Q11)=0,SUM(Q12)&lt;&gt;0),"全減",IF(AND(SUM(Q11)&lt;&gt;0,SUM(Q12)=0),"全増",IF(AND(SUM(Q11)=0,SUM(Q12)=0),"- ",Q11/Q12*100)))</f>
        <v>96.67000705276119</v>
      </c>
      <c r="R13" s="19" t="s">
        <v>0</v>
      </c>
    </row>
    <row r="14" spans="1:18" s="2" customFormat="1" ht="9.75" customHeight="1">
      <c r="A14" s="57" t="s">
        <v>23</v>
      </c>
      <c r="B14" s="42" t="s">
        <v>24</v>
      </c>
      <c r="C14" s="43"/>
      <c r="D14" s="23">
        <f>IF(SUM(D17,D20)=0,"- ",SUM(D17,D20))</f>
        <v>184769.5</v>
      </c>
      <c r="E14" s="11">
        <f>IF(SUM(E17,E20)=0,"- ",SUM(E17,E20))</f>
        <v>191132</v>
      </c>
      <c r="F14" s="11">
        <f aca="true" t="shared" si="7" ref="F14:O15">IF(SUM(F17,F20)=0,"- ",SUM(F17,F20))</f>
        <v>225749.5</v>
      </c>
      <c r="G14" s="11">
        <f t="shared" si="7"/>
        <v>210818</v>
      </c>
      <c r="H14" s="11">
        <f t="shared" si="7"/>
        <v>192007.25</v>
      </c>
      <c r="I14" s="11">
        <f t="shared" si="7"/>
        <v>207764.5</v>
      </c>
      <c r="J14" s="11">
        <f t="shared" si="7"/>
        <v>211561.5</v>
      </c>
      <c r="K14" s="11">
        <f t="shared" si="7"/>
        <v>202260</v>
      </c>
      <c r="L14" s="11">
        <f t="shared" si="7"/>
        <v>230738.5</v>
      </c>
      <c r="M14" s="11" t="str">
        <f t="shared" si="7"/>
        <v>- </v>
      </c>
      <c r="N14" s="11" t="str">
        <f t="shared" si="7"/>
        <v>- </v>
      </c>
      <c r="O14" s="11" t="str">
        <f t="shared" si="7"/>
        <v>- </v>
      </c>
      <c r="P14" s="13">
        <f>IF(SUM(D14:L14)=0,"- ",SUM(D14:L14))</f>
        <v>1856800.75</v>
      </c>
      <c r="Q14" s="12">
        <f>IF(SUM(D14:I14)=0,"- ",SUM(D14:I14))</f>
        <v>1212240.75</v>
      </c>
      <c r="R14" s="12" t="s">
        <v>0</v>
      </c>
    </row>
    <row r="15" spans="1:18" s="2" customFormat="1" ht="9.75" customHeight="1">
      <c r="A15" s="58"/>
      <c r="B15" s="44"/>
      <c r="C15" s="45"/>
      <c r="D15" s="20">
        <f>IF(SUM(D18,D21)=0,"- ",SUM(D18,D21))</f>
        <v>214996.25</v>
      </c>
      <c r="E15" s="13">
        <f>IF(SUM(E18,E21)=0,"- ",SUM(E18,E21))</f>
        <v>200001.25</v>
      </c>
      <c r="F15" s="13">
        <f>IF(SUM(F18,F21)=0,"- ",SUM(F18,F21))</f>
        <v>223538.75</v>
      </c>
      <c r="G15" s="13">
        <f t="shared" si="7"/>
        <v>209041.5</v>
      </c>
      <c r="H15" s="13">
        <f t="shared" si="7"/>
        <v>196641.5</v>
      </c>
      <c r="I15" s="13">
        <f t="shared" si="7"/>
        <v>214160.5</v>
      </c>
      <c r="J15" s="13">
        <f t="shared" si="7"/>
        <v>210243</v>
      </c>
      <c r="K15" s="13">
        <f t="shared" si="7"/>
        <v>210580</v>
      </c>
      <c r="L15" s="13">
        <f t="shared" si="7"/>
        <v>204356.5</v>
      </c>
      <c r="M15" s="13">
        <f t="shared" si="7"/>
        <v>228306</v>
      </c>
      <c r="N15" s="13">
        <f t="shared" si="7"/>
        <v>209695</v>
      </c>
      <c r="O15" s="13">
        <f t="shared" si="7"/>
        <v>209773.5</v>
      </c>
      <c r="P15" s="13">
        <f>IF(SUM(D15:L15)=0,"- ",SUM(D15:L15))</f>
        <v>1883559.25</v>
      </c>
      <c r="Q15" s="14">
        <f>IF(SUM(D15:I15)=0,"- ",SUM(D15:I15))</f>
        <v>1258379.75</v>
      </c>
      <c r="R15" s="13">
        <f>IF(SUM(D15:O15)=0,"- ",SUM(D15:O15))</f>
        <v>2531333.75</v>
      </c>
    </row>
    <row r="16" spans="1:18" s="2" customFormat="1" ht="9.75" customHeight="1">
      <c r="A16" s="58"/>
      <c r="B16" s="46"/>
      <c r="C16" s="47"/>
      <c r="D16" s="15">
        <f>IF(AND(SUM(D14)=0,SUM(D15)&lt;&gt;0),"全減",IF(AND(SUM(D14)&lt;&gt;0,SUM(D15)=0),"全増",IF(AND(SUM(D14)=0,SUM(D15)=0),"- ",D14/D15*100)))</f>
        <v>85.94080129304581</v>
      </c>
      <c r="E16" s="15">
        <f aca="true" t="shared" si="8" ref="E16:Q16">IF(AND(SUM(E14)=0,SUM(E15)&lt;&gt;0),"全減",IF(AND(SUM(E14)&lt;&gt;0,SUM(E15)=0),"全増",IF(AND(SUM(E14)=0,SUM(E15)=0),"- ",E14/E15*100)))</f>
        <v>95.56540271623302</v>
      </c>
      <c r="F16" s="15">
        <f t="shared" si="8"/>
        <v>100.98897842096729</v>
      </c>
      <c r="G16" s="15">
        <f t="shared" si="8"/>
        <v>100.84983125360276</v>
      </c>
      <c r="H16" s="15">
        <f t="shared" si="8"/>
        <v>97.64330011721839</v>
      </c>
      <c r="I16" s="15">
        <f t="shared" si="8"/>
        <v>97.01345486212443</v>
      </c>
      <c r="J16" s="15">
        <f t="shared" si="8"/>
        <v>100.6271314621652</v>
      </c>
      <c r="K16" s="15">
        <f t="shared" si="8"/>
        <v>96.04900750308671</v>
      </c>
      <c r="L16" s="15">
        <f t="shared" si="8"/>
        <v>112.90979244604404</v>
      </c>
      <c r="M16" s="18" t="s">
        <v>0</v>
      </c>
      <c r="N16" s="18" t="s">
        <v>0</v>
      </c>
      <c r="O16" s="18" t="s">
        <v>0</v>
      </c>
      <c r="P16" s="15">
        <f t="shared" si="8"/>
        <v>98.5793651035931</v>
      </c>
      <c r="Q16" s="15">
        <f t="shared" si="8"/>
        <v>96.33345975251112</v>
      </c>
      <c r="R16" s="19" t="s">
        <v>0</v>
      </c>
    </row>
    <row r="17" spans="1:18" s="2" customFormat="1" ht="9.75" customHeight="1">
      <c r="A17" s="58"/>
      <c r="B17" s="42" t="s">
        <v>25</v>
      </c>
      <c r="C17" s="43"/>
      <c r="D17" s="23">
        <f>IF(SUM(D23,D29)=0,"- ",SUM(D23,D29))</f>
        <v>88993.5</v>
      </c>
      <c r="E17" s="13">
        <f aca="true" t="shared" si="9" ref="E17:O18">IF(SUM(E23,E29)=0,"- ",SUM(E23,E29))</f>
        <v>105787.5</v>
      </c>
      <c r="F17" s="13">
        <f t="shared" si="9"/>
        <v>116569.5</v>
      </c>
      <c r="G17" s="13">
        <f t="shared" si="9"/>
        <v>112093.5</v>
      </c>
      <c r="H17" s="13">
        <f t="shared" si="9"/>
        <v>98303.25</v>
      </c>
      <c r="I17" s="13">
        <f t="shared" si="9"/>
        <v>111843.5</v>
      </c>
      <c r="J17" s="13">
        <f t="shared" si="9"/>
        <v>108380</v>
      </c>
      <c r="K17" s="13">
        <f t="shared" si="9"/>
        <v>101284</v>
      </c>
      <c r="L17" s="13">
        <f t="shared" si="9"/>
        <v>120062.5</v>
      </c>
      <c r="M17" s="13" t="str">
        <f t="shared" si="9"/>
        <v>- </v>
      </c>
      <c r="N17" s="13" t="str">
        <f t="shared" si="9"/>
        <v>- </v>
      </c>
      <c r="O17" s="13" t="str">
        <f t="shared" si="9"/>
        <v>- </v>
      </c>
      <c r="P17" s="13">
        <f>IF(SUM(D17:L17)=0,"- ",SUM(D17:L17))</f>
        <v>963317.25</v>
      </c>
      <c r="Q17" s="12">
        <f>IF(SUM(D17:I17)=0,"- ",SUM(D17:I17))</f>
        <v>633590.75</v>
      </c>
      <c r="R17" s="12" t="s">
        <v>0</v>
      </c>
    </row>
    <row r="18" spans="1:18" s="2" customFormat="1" ht="9.75" customHeight="1">
      <c r="A18" s="58"/>
      <c r="B18" s="44"/>
      <c r="C18" s="45"/>
      <c r="D18" s="20">
        <f>IF(SUM(D24,D30)=0,"- ",SUM(D24,D30))</f>
        <v>104523.5</v>
      </c>
      <c r="E18" s="13">
        <f t="shared" si="9"/>
        <v>105114.25</v>
      </c>
      <c r="F18" s="13">
        <f t="shared" si="9"/>
        <v>117910</v>
      </c>
      <c r="G18" s="13">
        <f t="shared" si="9"/>
        <v>112573.5</v>
      </c>
      <c r="H18" s="13">
        <f t="shared" si="9"/>
        <v>102383.25</v>
      </c>
      <c r="I18" s="13">
        <f t="shared" si="9"/>
        <v>112108.5</v>
      </c>
      <c r="J18" s="13">
        <f t="shared" si="9"/>
        <v>108530.5</v>
      </c>
      <c r="K18" s="13">
        <f t="shared" si="9"/>
        <v>108459</v>
      </c>
      <c r="L18" s="13">
        <f t="shared" si="9"/>
        <v>105078</v>
      </c>
      <c r="M18" s="13">
        <f t="shared" si="9"/>
        <v>122375.5</v>
      </c>
      <c r="N18" s="13">
        <f t="shared" si="9"/>
        <v>110686</v>
      </c>
      <c r="O18" s="13">
        <f t="shared" si="9"/>
        <v>114669</v>
      </c>
      <c r="P18" s="13">
        <f>IF(SUM(D18:L18)=0,"- ",SUM(D18:L18))</f>
        <v>976680.5</v>
      </c>
      <c r="Q18" s="14">
        <f>IF(SUM(D18:I18)=0,"- ",SUM(D18:I18))</f>
        <v>654613</v>
      </c>
      <c r="R18" s="13">
        <f>IF(SUM(D18:O18)=0,"- ",SUM(D18:O18))</f>
        <v>1324411</v>
      </c>
    </row>
    <row r="19" spans="1:18" s="2" customFormat="1" ht="9.75" customHeight="1">
      <c r="A19" s="58"/>
      <c r="B19" s="46"/>
      <c r="C19" s="47"/>
      <c r="D19" s="15">
        <f>IF(AND(SUM(D17)=0,SUM(D18)&lt;&gt;0),"全減",IF(AND(SUM(D17)&lt;&gt;0,SUM(D18)=0),"全増",IF(AND(SUM(D17)=0,SUM(D18)=0),"- ",D17/D18*100)))</f>
        <v>85.14209723172301</v>
      </c>
      <c r="E19" s="15">
        <f aca="true" t="shared" si="10" ref="E19:Q19">IF(AND(SUM(E17)=0,SUM(E18)&lt;&gt;0),"全減",IF(AND(SUM(E17)&lt;&gt;0,SUM(E18)=0),"全増",IF(AND(SUM(E17)=0,SUM(E18)=0),"- ",E17/E18*100)))</f>
        <v>100.64049355819978</v>
      </c>
      <c r="F19" s="15">
        <f t="shared" si="10"/>
        <v>98.8631159358833</v>
      </c>
      <c r="G19" s="15">
        <f t="shared" si="10"/>
        <v>99.5736119068875</v>
      </c>
      <c r="H19" s="15">
        <f t="shared" si="10"/>
        <v>96.0149731523467</v>
      </c>
      <c r="I19" s="15">
        <f t="shared" si="10"/>
        <v>99.76362184847714</v>
      </c>
      <c r="J19" s="15">
        <f t="shared" si="10"/>
        <v>99.8613293037441</v>
      </c>
      <c r="K19" s="15">
        <f t="shared" si="10"/>
        <v>93.38459694446749</v>
      </c>
      <c r="L19" s="15">
        <f t="shared" si="10"/>
        <v>114.26035897143075</v>
      </c>
      <c r="M19" s="18" t="s">
        <v>0</v>
      </c>
      <c r="N19" s="18" t="s">
        <v>0</v>
      </c>
      <c r="O19" s="18" t="s">
        <v>0</v>
      </c>
      <c r="P19" s="15">
        <f t="shared" si="10"/>
        <v>98.63176852614545</v>
      </c>
      <c r="Q19" s="15">
        <f t="shared" si="10"/>
        <v>96.78859875987797</v>
      </c>
      <c r="R19" s="19" t="s">
        <v>0</v>
      </c>
    </row>
    <row r="20" spans="1:18" s="2" customFormat="1" ht="9.75" customHeight="1">
      <c r="A20" s="58"/>
      <c r="B20" s="42" t="s">
        <v>26</v>
      </c>
      <c r="C20" s="43"/>
      <c r="D20" s="23">
        <f>IF(SUM(D26,D32)=0,"- ",SUM(D26,D32))</f>
        <v>95776</v>
      </c>
      <c r="E20" s="11">
        <f aca="true" t="shared" si="11" ref="E20:O21">IF(SUM(E26,E32)=0,"- ",SUM(E26,E32))</f>
        <v>85344.5</v>
      </c>
      <c r="F20" s="11">
        <f t="shared" si="11"/>
        <v>109180</v>
      </c>
      <c r="G20" s="11">
        <f t="shared" si="11"/>
        <v>98724.5</v>
      </c>
      <c r="H20" s="11">
        <f t="shared" si="11"/>
        <v>93704</v>
      </c>
      <c r="I20" s="11">
        <f t="shared" si="11"/>
        <v>95921</v>
      </c>
      <c r="J20" s="11">
        <f t="shared" si="11"/>
        <v>103181.5</v>
      </c>
      <c r="K20" s="11">
        <f t="shared" si="11"/>
        <v>100976</v>
      </c>
      <c r="L20" s="11">
        <f t="shared" si="11"/>
        <v>110676</v>
      </c>
      <c r="M20" s="11" t="str">
        <f t="shared" si="11"/>
        <v>- </v>
      </c>
      <c r="N20" s="11" t="str">
        <f t="shared" si="11"/>
        <v>- </v>
      </c>
      <c r="O20" s="11" t="str">
        <f t="shared" si="11"/>
        <v>- </v>
      </c>
      <c r="P20" s="13">
        <f>IF(SUM(D20:L20)=0,"- ",SUM(D20:L20))</f>
        <v>893483.5</v>
      </c>
      <c r="Q20" s="12">
        <f>IF(SUM(D20:I20)=0,"- ",SUM(D20:I20))</f>
        <v>578650</v>
      </c>
      <c r="R20" s="12" t="s">
        <v>0</v>
      </c>
    </row>
    <row r="21" spans="1:18" s="2" customFormat="1" ht="9.75" customHeight="1">
      <c r="A21" s="58"/>
      <c r="B21" s="44"/>
      <c r="C21" s="45"/>
      <c r="D21" s="20">
        <f>IF(SUM(D27,D33)=0,"- ",SUM(D27,D33))</f>
        <v>110472.75</v>
      </c>
      <c r="E21" s="13">
        <f>IF(SUM(E27,E33)=0,"- ",SUM(E27,E33))</f>
        <v>94887</v>
      </c>
      <c r="F21" s="13">
        <f t="shared" si="11"/>
        <v>105628.75</v>
      </c>
      <c r="G21" s="13">
        <f t="shared" si="11"/>
        <v>96468</v>
      </c>
      <c r="H21" s="13">
        <f t="shared" si="11"/>
        <v>94258.25</v>
      </c>
      <c r="I21" s="13">
        <f t="shared" si="11"/>
        <v>102052</v>
      </c>
      <c r="J21" s="13">
        <f t="shared" si="11"/>
        <v>101712.5</v>
      </c>
      <c r="K21" s="13">
        <f t="shared" si="11"/>
        <v>102121</v>
      </c>
      <c r="L21" s="13">
        <f t="shared" si="11"/>
        <v>99278.5</v>
      </c>
      <c r="M21" s="13">
        <f t="shared" si="11"/>
        <v>105930.5</v>
      </c>
      <c r="N21" s="13">
        <f t="shared" si="11"/>
        <v>99009</v>
      </c>
      <c r="O21" s="13">
        <f t="shared" si="11"/>
        <v>95104.5</v>
      </c>
      <c r="P21" s="13">
        <f>IF(SUM(D21:L21)=0,"- ",SUM(D21:L21))</f>
        <v>906878.75</v>
      </c>
      <c r="Q21" s="14">
        <f>IF(SUM(D21:I21)=0,"- ",SUM(D21:I21))</f>
        <v>603766.75</v>
      </c>
      <c r="R21" s="13">
        <f>IF(SUM(D21:O21)=0,"- ",SUM(D21:O21))</f>
        <v>1206922.75</v>
      </c>
    </row>
    <row r="22" spans="1:18" s="2" customFormat="1" ht="9.75" customHeight="1">
      <c r="A22" s="58"/>
      <c r="B22" s="46"/>
      <c r="C22" s="47"/>
      <c r="D22" s="15">
        <f>IF(AND(SUM(D20)=0,SUM(D21)&lt;&gt;0),"全減",IF(AND(SUM(D20)&lt;&gt;0,SUM(D21)=0),"全増",IF(AND(SUM(D20)=0,SUM(D21)=0),"- ",D20/D21*100)))</f>
        <v>86.69649302656084</v>
      </c>
      <c r="E22" s="15">
        <f aca="true" t="shared" si="12" ref="E22:Q22">IF(AND(SUM(E20)=0,SUM(E21)&lt;&gt;0),"全減",IF(AND(SUM(E20)&lt;&gt;0,SUM(E21)=0),"全増",IF(AND(SUM(E20)=0,SUM(E21)=0),"- ",E20/E21*100)))</f>
        <v>89.9433009790593</v>
      </c>
      <c r="F22" s="15">
        <f t="shared" si="12"/>
        <v>103.36201081618404</v>
      </c>
      <c r="G22" s="15">
        <f t="shared" si="12"/>
        <v>102.33911763486336</v>
      </c>
      <c r="H22" s="15">
        <f t="shared" si="12"/>
        <v>99.41198781008559</v>
      </c>
      <c r="I22" s="15">
        <f t="shared" si="12"/>
        <v>93.99227844628228</v>
      </c>
      <c r="J22" s="15">
        <f t="shared" si="12"/>
        <v>101.44426692884356</v>
      </c>
      <c r="K22" s="15">
        <f t="shared" si="12"/>
        <v>98.87878105384789</v>
      </c>
      <c r="L22" s="15">
        <f t="shared" si="12"/>
        <v>111.48033058517201</v>
      </c>
      <c r="M22" s="18" t="s">
        <v>0</v>
      </c>
      <c r="N22" s="18" t="s">
        <v>0</v>
      </c>
      <c r="O22" s="18" t="s">
        <v>0</v>
      </c>
      <c r="P22" s="15">
        <f t="shared" si="12"/>
        <v>98.52292823048285</v>
      </c>
      <c r="Q22" s="15">
        <f t="shared" si="12"/>
        <v>95.83999118865026</v>
      </c>
      <c r="R22" s="19" t="s">
        <v>0</v>
      </c>
    </row>
    <row r="23" spans="1:18" s="2" customFormat="1" ht="9.75" customHeight="1">
      <c r="A23" s="58"/>
      <c r="B23" s="57" t="s">
        <v>27</v>
      </c>
      <c r="C23" s="57" t="s">
        <v>25</v>
      </c>
      <c r="D23" s="22">
        <v>63515.5</v>
      </c>
      <c r="E23" s="12">
        <v>84755.5</v>
      </c>
      <c r="F23" s="12">
        <v>92264.5</v>
      </c>
      <c r="G23" s="12">
        <v>88222.5</v>
      </c>
      <c r="H23" s="12">
        <v>74858</v>
      </c>
      <c r="I23" s="12">
        <v>91479.5</v>
      </c>
      <c r="J23" s="12">
        <v>87627</v>
      </c>
      <c r="K23" s="12">
        <v>80810</v>
      </c>
      <c r="L23" s="12">
        <v>93413.5</v>
      </c>
      <c r="M23" s="12" t="s">
        <v>0</v>
      </c>
      <c r="N23" s="12" t="s">
        <v>0</v>
      </c>
      <c r="O23" s="12" t="s">
        <v>0</v>
      </c>
      <c r="P23" s="13">
        <f>IF(SUM(D23:L23)=0,"- ",SUM(D23:L23))</f>
        <v>756946</v>
      </c>
      <c r="Q23" s="12">
        <f>IF(SUM(D23:I23)=0,"- ",SUM(D23:I23))</f>
        <v>495095.5</v>
      </c>
      <c r="R23" s="12" t="s">
        <v>0</v>
      </c>
    </row>
    <row r="24" spans="1:18" s="2" customFormat="1" ht="9.75" customHeight="1">
      <c r="A24" s="58"/>
      <c r="B24" s="58"/>
      <c r="C24" s="58"/>
      <c r="D24" s="21">
        <v>74164.5</v>
      </c>
      <c r="E24" s="14">
        <v>83171</v>
      </c>
      <c r="F24" s="14">
        <v>95242</v>
      </c>
      <c r="G24" s="14">
        <v>91628.5</v>
      </c>
      <c r="H24" s="14">
        <v>78842</v>
      </c>
      <c r="I24" s="14">
        <v>86059.5</v>
      </c>
      <c r="J24" s="14">
        <v>83079.5</v>
      </c>
      <c r="K24" s="14">
        <v>76834</v>
      </c>
      <c r="L24" s="14">
        <v>81520</v>
      </c>
      <c r="M24" s="14">
        <v>93743.5</v>
      </c>
      <c r="N24" s="14">
        <v>84313</v>
      </c>
      <c r="O24" s="14">
        <v>89578</v>
      </c>
      <c r="P24" s="13">
        <f>IF(SUM(D24:L24)=0,"- ",SUM(D24:L24))</f>
        <v>750541</v>
      </c>
      <c r="Q24" s="14">
        <f>IF(SUM(D24:I24)=0,"- ",SUM(D24:I24))</f>
        <v>509107.5</v>
      </c>
      <c r="R24" s="13">
        <f>IF(SUM(D24:O24)=0,"- ",SUM(D24:O24))</f>
        <v>1018175.5</v>
      </c>
    </row>
    <row r="25" spans="1:18" s="2" customFormat="1" ht="9.75" customHeight="1">
      <c r="A25" s="58"/>
      <c r="B25" s="58"/>
      <c r="C25" s="59"/>
      <c r="D25" s="15">
        <f>IF(AND(SUM(D23)=0,SUM(D24)&lt;&gt;0),"全減",IF(AND(SUM(D23)&lt;&gt;0,SUM(D24)=0),"全増",IF(AND(SUM(D23)=0,SUM(D24)=0),"- ",D23/D24*100)))</f>
        <v>85.6413782874556</v>
      </c>
      <c r="E25" s="15">
        <f aca="true" t="shared" si="13" ref="E25:Q25">IF(AND(SUM(E23)=0,SUM(E24)&lt;&gt;0),"全減",IF(AND(SUM(E23)&lt;&gt;0,SUM(E24)=0),"全増",IF(AND(SUM(E23)=0,SUM(E24)=0),"- ",E23/E24*100)))</f>
        <v>101.90511115653294</v>
      </c>
      <c r="F25" s="15">
        <f t="shared" si="13"/>
        <v>96.87375317611978</v>
      </c>
      <c r="G25" s="15">
        <f t="shared" si="13"/>
        <v>96.28281593608975</v>
      </c>
      <c r="H25" s="15">
        <f t="shared" si="13"/>
        <v>94.94685573679004</v>
      </c>
      <c r="I25" s="15">
        <f t="shared" si="13"/>
        <v>106.29796826614144</v>
      </c>
      <c r="J25" s="15">
        <f t="shared" si="13"/>
        <v>105.47367280737126</v>
      </c>
      <c r="K25" s="15">
        <f t="shared" si="13"/>
        <v>105.17479240961032</v>
      </c>
      <c r="L25" s="15">
        <f t="shared" si="13"/>
        <v>114.58967124631991</v>
      </c>
      <c r="M25" s="18" t="s">
        <v>0</v>
      </c>
      <c r="N25" s="18" t="s">
        <v>0</v>
      </c>
      <c r="O25" s="18" t="s">
        <v>0</v>
      </c>
      <c r="P25" s="15">
        <f t="shared" si="13"/>
        <v>100.85338442536784</v>
      </c>
      <c r="Q25" s="15">
        <f t="shared" si="13"/>
        <v>97.2477325515731</v>
      </c>
      <c r="R25" s="19" t="s">
        <v>0</v>
      </c>
    </row>
    <row r="26" spans="1:18" s="2" customFormat="1" ht="9.75" customHeight="1">
      <c r="A26" s="58"/>
      <c r="B26" s="58"/>
      <c r="C26" s="57" t="s">
        <v>26</v>
      </c>
      <c r="D26" s="22">
        <v>91950</v>
      </c>
      <c r="E26" s="12">
        <v>76267.5</v>
      </c>
      <c r="F26" s="12">
        <v>96725</v>
      </c>
      <c r="G26" s="12">
        <v>88055.5</v>
      </c>
      <c r="H26" s="12">
        <v>87088</v>
      </c>
      <c r="I26" s="12">
        <v>86397</v>
      </c>
      <c r="J26" s="12">
        <v>90945.5</v>
      </c>
      <c r="K26" s="12">
        <v>88789</v>
      </c>
      <c r="L26" s="12">
        <v>96147</v>
      </c>
      <c r="M26" s="12" t="s">
        <v>0</v>
      </c>
      <c r="N26" s="12" t="s">
        <v>0</v>
      </c>
      <c r="O26" s="12" t="s">
        <v>0</v>
      </c>
      <c r="P26" s="13">
        <f>IF(SUM(D26:L26)=0,"- ",SUM(D26:L26))</f>
        <v>802364.5</v>
      </c>
      <c r="Q26" s="12">
        <f>IF(SUM(D26:I26)=0,"- ",SUM(D26:I26))</f>
        <v>526483</v>
      </c>
      <c r="R26" s="12" t="s">
        <v>0</v>
      </c>
    </row>
    <row r="27" spans="1:18" s="2" customFormat="1" ht="9.75" customHeight="1">
      <c r="A27" s="58"/>
      <c r="B27" s="58"/>
      <c r="C27" s="58"/>
      <c r="D27" s="21">
        <v>103479.75</v>
      </c>
      <c r="E27" s="14">
        <v>83979</v>
      </c>
      <c r="F27" s="14">
        <v>97674.75</v>
      </c>
      <c r="G27" s="14">
        <v>91056</v>
      </c>
      <c r="H27" s="14">
        <v>92135.25</v>
      </c>
      <c r="I27" s="14">
        <v>96730</v>
      </c>
      <c r="J27" s="14">
        <v>97989.5</v>
      </c>
      <c r="K27" s="14">
        <v>98491</v>
      </c>
      <c r="L27" s="14">
        <v>94108.5</v>
      </c>
      <c r="M27" s="14">
        <v>101013.5</v>
      </c>
      <c r="N27" s="14">
        <v>92519</v>
      </c>
      <c r="O27" s="14">
        <v>87122.5</v>
      </c>
      <c r="P27" s="13">
        <f>IF(SUM(D27:L27)=0,"- ",SUM(D27:L27))</f>
        <v>855643.75</v>
      </c>
      <c r="Q27" s="14">
        <f>IF(SUM(D27:I27)=0,"- ",SUM(D27:I27))</f>
        <v>565054.75</v>
      </c>
      <c r="R27" s="13">
        <f>IF(SUM(D27:O27)=0,"- ",SUM(D27:O27))</f>
        <v>1136298.75</v>
      </c>
    </row>
    <row r="28" spans="1:18" s="2" customFormat="1" ht="9.75" customHeight="1">
      <c r="A28" s="58"/>
      <c r="B28" s="59"/>
      <c r="C28" s="59"/>
      <c r="D28" s="15">
        <f>IF(AND(SUM(D26)=0,SUM(D27)&lt;&gt;0),"全減",IF(AND(SUM(D26)&lt;&gt;0,SUM(D27)=0),"全増",IF(AND(SUM(D26)=0,SUM(D27)=0),"- ",D26/D27*100)))</f>
        <v>88.85796496415965</v>
      </c>
      <c r="E28" s="15">
        <f aca="true" t="shared" si="14" ref="E28:Q28">IF(AND(SUM(E26)=0,SUM(E27)&lt;&gt;0),"全減",IF(AND(SUM(E26)&lt;&gt;0,SUM(E27)=0),"全増",IF(AND(SUM(E26)=0,SUM(E27)=0),"- ",E26/E27*100)))</f>
        <v>90.81734719394134</v>
      </c>
      <c r="F28" s="15">
        <f t="shared" si="14"/>
        <v>99.02764020383978</v>
      </c>
      <c r="G28" s="15">
        <f t="shared" si="14"/>
        <v>96.70477508346512</v>
      </c>
      <c r="H28" s="15">
        <f t="shared" si="14"/>
        <v>94.52191208033841</v>
      </c>
      <c r="I28" s="15">
        <f t="shared" si="14"/>
        <v>89.31768841104105</v>
      </c>
      <c r="J28" s="15">
        <f t="shared" si="14"/>
        <v>92.81147469881978</v>
      </c>
      <c r="K28" s="15">
        <f t="shared" si="14"/>
        <v>90.1493537480582</v>
      </c>
      <c r="L28" s="15">
        <f t="shared" si="14"/>
        <v>102.16611676947353</v>
      </c>
      <c r="M28" s="18" t="s">
        <v>0</v>
      </c>
      <c r="N28" s="18" t="s">
        <v>0</v>
      </c>
      <c r="O28" s="18" t="s">
        <v>0</v>
      </c>
      <c r="P28" s="15">
        <f t="shared" si="14"/>
        <v>93.77319708114504</v>
      </c>
      <c r="Q28" s="15">
        <f t="shared" si="14"/>
        <v>93.17380306952556</v>
      </c>
      <c r="R28" s="19" t="s">
        <v>0</v>
      </c>
    </row>
    <row r="29" spans="1:18" s="2" customFormat="1" ht="9.75" customHeight="1">
      <c r="A29" s="58"/>
      <c r="B29" s="57" t="s">
        <v>28</v>
      </c>
      <c r="C29" s="57" t="s">
        <v>25</v>
      </c>
      <c r="D29" s="22">
        <v>25478</v>
      </c>
      <c r="E29" s="12">
        <v>21032</v>
      </c>
      <c r="F29" s="12">
        <v>24305</v>
      </c>
      <c r="G29" s="12">
        <v>23871</v>
      </c>
      <c r="H29" s="12">
        <v>23445.25</v>
      </c>
      <c r="I29" s="12">
        <v>20364</v>
      </c>
      <c r="J29" s="12">
        <v>20753</v>
      </c>
      <c r="K29" s="12">
        <v>20474</v>
      </c>
      <c r="L29" s="12">
        <v>26649</v>
      </c>
      <c r="M29" s="12" t="s">
        <v>0</v>
      </c>
      <c r="N29" s="12" t="s">
        <v>0</v>
      </c>
      <c r="O29" s="12" t="s">
        <v>0</v>
      </c>
      <c r="P29" s="13">
        <f>IF(SUM(D29:L29)=0,"- ",SUM(D29:L29))</f>
        <v>206371.25</v>
      </c>
      <c r="Q29" s="12">
        <f>IF(SUM(D29:I29)=0,"- ",SUM(D29:I29))</f>
        <v>138495.25</v>
      </c>
      <c r="R29" s="12" t="s">
        <v>0</v>
      </c>
    </row>
    <row r="30" spans="1:18" s="2" customFormat="1" ht="9.75" customHeight="1">
      <c r="A30" s="58"/>
      <c r="B30" s="58"/>
      <c r="C30" s="58"/>
      <c r="D30" s="21">
        <v>30359</v>
      </c>
      <c r="E30" s="14">
        <v>21943.25</v>
      </c>
      <c r="F30" s="14">
        <v>22668</v>
      </c>
      <c r="G30" s="14">
        <v>20945</v>
      </c>
      <c r="H30" s="14">
        <v>23541.25</v>
      </c>
      <c r="I30" s="14">
        <v>26049</v>
      </c>
      <c r="J30" s="14">
        <v>25451</v>
      </c>
      <c r="K30" s="14">
        <v>31625</v>
      </c>
      <c r="L30" s="14">
        <v>23558</v>
      </c>
      <c r="M30" s="14">
        <v>28632</v>
      </c>
      <c r="N30" s="14">
        <v>26373</v>
      </c>
      <c r="O30" s="14">
        <v>25091</v>
      </c>
      <c r="P30" s="13">
        <f>IF(SUM(D30:L30)=0,"- ",SUM(D30:L30))</f>
        <v>226139.5</v>
      </c>
      <c r="Q30" s="14">
        <f>IF(SUM(D30:I30)=0,"- ",SUM(D30:I30))</f>
        <v>145505.5</v>
      </c>
      <c r="R30" s="13">
        <f>IF(SUM(D30:O30)=0,"- ",SUM(D30:O30))</f>
        <v>306235.5</v>
      </c>
    </row>
    <row r="31" spans="1:18" s="2" customFormat="1" ht="9.75" customHeight="1">
      <c r="A31" s="58"/>
      <c r="B31" s="58"/>
      <c r="C31" s="59"/>
      <c r="D31" s="15">
        <f>IF(AND(SUM(D29)=0,SUM(D30)&lt;&gt;0),"全減",IF(AND(SUM(D29)&lt;&gt;0,SUM(D30)=0),"全増",IF(AND(SUM(D29)=0,SUM(D30)=0),"- ",D29/D30*100)))</f>
        <v>83.92239533581474</v>
      </c>
      <c r="E31" s="15">
        <f aca="true" t="shared" si="15" ref="E31:Q31">IF(AND(SUM(E29)=0,SUM(E30)&lt;&gt;0),"全減",IF(AND(SUM(E29)&lt;&gt;0,SUM(E30)=0),"全増",IF(AND(SUM(E29)=0,SUM(E30)=0),"- ",E29/E30*100)))</f>
        <v>95.84724231825277</v>
      </c>
      <c r="F31" s="15">
        <f t="shared" si="15"/>
        <v>107.22163402152816</v>
      </c>
      <c r="G31" s="15">
        <f t="shared" si="15"/>
        <v>113.96992122224874</v>
      </c>
      <c r="H31" s="15">
        <f t="shared" si="15"/>
        <v>99.59220517177295</v>
      </c>
      <c r="I31" s="15">
        <f t="shared" si="15"/>
        <v>78.17574571000806</v>
      </c>
      <c r="J31" s="15">
        <f t="shared" si="15"/>
        <v>81.54100035362069</v>
      </c>
      <c r="K31" s="15">
        <f t="shared" si="15"/>
        <v>64.7399209486166</v>
      </c>
      <c r="L31" s="15">
        <f t="shared" si="15"/>
        <v>113.12080821801511</v>
      </c>
      <c r="M31" s="18" t="s">
        <v>0</v>
      </c>
      <c r="N31" s="18" t="s">
        <v>0</v>
      </c>
      <c r="O31" s="18" t="s">
        <v>0</v>
      </c>
      <c r="P31" s="15">
        <f t="shared" si="15"/>
        <v>91.25838254705613</v>
      </c>
      <c r="Q31" s="15">
        <f t="shared" si="15"/>
        <v>95.18214088127253</v>
      </c>
      <c r="R31" s="19" t="s">
        <v>0</v>
      </c>
    </row>
    <row r="32" spans="1:18" s="2" customFormat="1" ht="9.75" customHeight="1">
      <c r="A32" s="58"/>
      <c r="B32" s="58"/>
      <c r="C32" s="57" t="s">
        <v>26</v>
      </c>
      <c r="D32" s="22">
        <v>3826</v>
      </c>
      <c r="E32" s="12">
        <v>9077</v>
      </c>
      <c r="F32" s="12">
        <v>12455</v>
      </c>
      <c r="G32" s="12">
        <v>10669</v>
      </c>
      <c r="H32" s="12">
        <v>6616</v>
      </c>
      <c r="I32" s="12">
        <v>9524</v>
      </c>
      <c r="J32" s="12">
        <v>12236</v>
      </c>
      <c r="K32" s="12">
        <v>12187</v>
      </c>
      <c r="L32" s="12">
        <v>14529</v>
      </c>
      <c r="M32" s="12" t="s">
        <v>0</v>
      </c>
      <c r="N32" s="12" t="s">
        <v>0</v>
      </c>
      <c r="O32" s="12" t="s">
        <v>0</v>
      </c>
      <c r="P32" s="13">
        <f>IF(SUM(D32:L32)=0,"- ",SUM(D32:L32))</f>
        <v>91119</v>
      </c>
      <c r="Q32" s="12">
        <f>IF(SUM(D32:I32)=0,"- ",SUM(D32:I32))</f>
        <v>52167</v>
      </c>
      <c r="R32" s="12" t="s">
        <v>0</v>
      </c>
    </row>
    <row r="33" spans="1:18" s="2" customFormat="1" ht="9.75" customHeight="1">
      <c r="A33" s="58"/>
      <c r="B33" s="58"/>
      <c r="C33" s="58"/>
      <c r="D33" s="21">
        <v>6993</v>
      </c>
      <c r="E33" s="14">
        <v>10908</v>
      </c>
      <c r="F33" s="14">
        <v>7954</v>
      </c>
      <c r="G33" s="14">
        <v>5412</v>
      </c>
      <c r="H33" s="14">
        <v>2123</v>
      </c>
      <c r="I33" s="14">
        <v>5322</v>
      </c>
      <c r="J33" s="14">
        <v>3723</v>
      </c>
      <c r="K33" s="14">
        <v>3630</v>
      </c>
      <c r="L33" s="14">
        <v>5170</v>
      </c>
      <c r="M33" s="14">
        <v>4917</v>
      </c>
      <c r="N33" s="14">
        <v>6490</v>
      </c>
      <c r="O33" s="14">
        <v>7982</v>
      </c>
      <c r="P33" s="13">
        <f>IF(SUM(D33:L33)=0,"- ",SUM(D33:L33))</f>
        <v>51235</v>
      </c>
      <c r="Q33" s="14">
        <f>IF(SUM(D33:I33)=0,"- ",SUM(D33:I33))</f>
        <v>38712</v>
      </c>
      <c r="R33" s="13">
        <f>IF(SUM(D33:O33)=0,"- ",SUM(D33:O33))</f>
        <v>70624</v>
      </c>
    </row>
    <row r="34" spans="1:18" s="2" customFormat="1" ht="9.75" customHeight="1">
      <c r="A34" s="59"/>
      <c r="B34" s="59"/>
      <c r="C34" s="59"/>
      <c r="D34" s="15">
        <f>IF(AND(SUM(D32)=0,SUM(D33)&lt;&gt;0),"全減",IF(AND(SUM(D32)&lt;&gt;0,SUM(D33)=0),"全増",IF(AND(SUM(D32)=0,SUM(D33)=0),"- ",D32/D33*100)))</f>
        <v>54.71185471185471</v>
      </c>
      <c r="E34" s="15">
        <f aca="true" t="shared" si="16" ref="E34:Q34">IF(AND(SUM(E32)=0,SUM(E33)&lt;&gt;0),"全減",IF(AND(SUM(E32)&lt;&gt;0,SUM(E33)=0),"全増",IF(AND(SUM(E32)=0,SUM(E33)=0),"- ",E32/E33*100)))</f>
        <v>83.21415474880821</v>
      </c>
      <c r="F34" s="15">
        <f t="shared" si="16"/>
        <v>156.58788031179282</v>
      </c>
      <c r="G34" s="15">
        <f t="shared" si="16"/>
        <v>197.13599408721362</v>
      </c>
      <c r="H34" s="15">
        <f t="shared" si="16"/>
        <v>311.63447951012716</v>
      </c>
      <c r="I34" s="15">
        <f t="shared" si="16"/>
        <v>178.95527996993613</v>
      </c>
      <c r="J34" s="15">
        <f t="shared" si="16"/>
        <v>328.6596830513027</v>
      </c>
      <c r="K34" s="15">
        <f t="shared" si="16"/>
        <v>335.73002754820936</v>
      </c>
      <c r="L34" s="15">
        <f t="shared" si="16"/>
        <v>281.02514506769825</v>
      </c>
      <c r="M34" s="18" t="s">
        <v>0</v>
      </c>
      <c r="N34" s="18" t="s">
        <v>0</v>
      </c>
      <c r="O34" s="18" t="s">
        <v>0</v>
      </c>
      <c r="P34" s="15">
        <f t="shared" si="16"/>
        <v>177.84522299209524</v>
      </c>
      <c r="Q34" s="15">
        <f t="shared" si="16"/>
        <v>134.756664600124</v>
      </c>
      <c r="R34" s="19" t="s">
        <v>0</v>
      </c>
    </row>
    <row r="35" spans="1:18" s="2" customFormat="1" ht="9.75" customHeight="1">
      <c r="A35" s="57" t="s">
        <v>29</v>
      </c>
      <c r="B35" s="42" t="s">
        <v>24</v>
      </c>
      <c r="C35" s="43"/>
      <c r="D35" s="23">
        <f>IF(SUM(D38,D41)=0,"- ",SUM(D38,D41))</f>
        <v>8070.599999999999</v>
      </c>
      <c r="E35" s="11">
        <f>IF(SUM(E38,E41)=0,"- ",SUM(E38,E41))</f>
        <v>13937.400000000001</v>
      </c>
      <c r="F35" s="11">
        <f aca="true" t="shared" si="17" ref="F35:O36">IF(SUM(F38,F41)=0,"- ",SUM(F38,F41))</f>
        <v>15010.7</v>
      </c>
      <c r="G35" s="11">
        <f t="shared" si="17"/>
        <v>13097.099999999999</v>
      </c>
      <c r="H35" s="11">
        <f t="shared" si="17"/>
        <v>10258.7</v>
      </c>
      <c r="I35" s="11">
        <f t="shared" si="17"/>
        <v>17865.1</v>
      </c>
      <c r="J35" s="11">
        <f t="shared" si="17"/>
        <v>15551.5</v>
      </c>
      <c r="K35" s="11">
        <f t="shared" si="17"/>
        <v>12669.6</v>
      </c>
      <c r="L35" s="11">
        <f t="shared" si="17"/>
        <v>13683.2</v>
      </c>
      <c r="M35" s="11" t="str">
        <f t="shared" si="17"/>
        <v>- </v>
      </c>
      <c r="N35" s="11" t="str">
        <f t="shared" si="17"/>
        <v>- </v>
      </c>
      <c r="O35" s="11" t="str">
        <f t="shared" si="17"/>
        <v>- </v>
      </c>
      <c r="P35" s="13">
        <f>IF(SUM(D35:L35)=0,"- ",SUM(D35:L35))</f>
        <v>120143.90000000001</v>
      </c>
      <c r="Q35" s="12">
        <f>IF(SUM(D35:I35)=0,"- ",SUM(D35:I35))</f>
        <v>78239.6</v>
      </c>
      <c r="R35" s="12" t="s">
        <v>0</v>
      </c>
    </row>
    <row r="36" spans="1:18" s="2" customFormat="1" ht="9.75" customHeight="1">
      <c r="A36" s="58"/>
      <c r="B36" s="44"/>
      <c r="C36" s="45"/>
      <c r="D36" s="20">
        <f>IF(SUM(D39,D42)=0,"- ",SUM(D39,D42))</f>
        <v>9306.8</v>
      </c>
      <c r="E36" s="13">
        <f>IF(SUM(E39,E42)=0,"- ",SUM(E39,E42))</f>
        <v>12360.199999999999</v>
      </c>
      <c r="F36" s="13">
        <f t="shared" si="17"/>
        <v>12902.7</v>
      </c>
      <c r="G36" s="13">
        <f t="shared" si="17"/>
        <v>15936.5</v>
      </c>
      <c r="H36" s="13">
        <f t="shared" si="17"/>
        <v>12360.7</v>
      </c>
      <c r="I36" s="13">
        <f t="shared" si="17"/>
        <v>12219.5</v>
      </c>
      <c r="J36" s="13">
        <f t="shared" si="17"/>
        <v>13102</v>
      </c>
      <c r="K36" s="13">
        <f t="shared" si="17"/>
        <v>7438.7</v>
      </c>
      <c r="L36" s="13">
        <f t="shared" si="17"/>
        <v>11971.3</v>
      </c>
      <c r="M36" s="13">
        <f t="shared" si="17"/>
        <v>13587.4</v>
      </c>
      <c r="N36" s="13">
        <f t="shared" si="17"/>
        <v>13642.5</v>
      </c>
      <c r="O36" s="13">
        <f t="shared" si="17"/>
        <v>14064.7</v>
      </c>
      <c r="P36" s="13">
        <f>IF(SUM(D36:L36)=0,"- ",SUM(D36:L36))</f>
        <v>107598.4</v>
      </c>
      <c r="Q36" s="14">
        <f>IF(SUM(D36:I36)=0,"- ",SUM(D36:I36))</f>
        <v>75086.4</v>
      </c>
      <c r="R36" s="13">
        <f>IF(SUM(D36:O36)=0,"- ",SUM(D36:O36))</f>
        <v>148893</v>
      </c>
    </row>
    <row r="37" spans="1:18" s="2" customFormat="1" ht="9.75" customHeight="1">
      <c r="A37" s="58"/>
      <c r="B37" s="46"/>
      <c r="C37" s="47"/>
      <c r="D37" s="15">
        <f>IF(AND(SUM(D35)=0,SUM(D36)&lt;&gt;0),"全減",IF(AND(SUM(D35)&lt;&gt;0,SUM(D36)=0),"全増",IF(AND(SUM(D35)=0,SUM(D36)=0),"- ",D35/D36*100)))</f>
        <v>86.71723900803714</v>
      </c>
      <c r="E37" s="15">
        <f aca="true" t="shared" si="18" ref="E37:Q37">IF(AND(SUM(E35)=0,SUM(E36)&lt;&gt;0),"全減",IF(AND(SUM(E35)&lt;&gt;0,SUM(E36)=0),"全増",IF(AND(SUM(E35)=0,SUM(E36)=0),"- ",E35/E36*100)))</f>
        <v>112.7603113218233</v>
      </c>
      <c r="F37" s="15">
        <f t="shared" si="18"/>
        <v>116.33766575987971</v>
      </c>
      <c r="G37" s="15">
        <f t="shared" si="18"/>
        <v>82.18303893577635</v>
      </c>
      <c r="H37" s="15">
        <f t="shared" si="18"/>
        <v>82.99449060328298</v>
      </c>
      <c r="I37" s="15">
        <f t="shared" si="18"/>
        <v>146.20156307541222</v>
      </c>
      <c r="J37" s="15">
        <f t="shared" si="18"/>
        <v>118.69561898946725</v>
      </c>
      <c r="K37" s="15">
        <f t="shared" si="18"/>
        <v>170.32008281016846</v>
      </c>
      <c r="L37" s="15">
        <f t="shared" si="18"/>
        <v>114.30003424857786</v>
      </c>
      <c r="M37" s="18" t="s">
        <v>0</v>
      </c>
      <c r="N37" s="18" t="s">
        <v>0</v>
      </c>
      <c r="O37" s="18" t="s">
        <v>0</v>
      </c>
      <c r="P37" s="15">
        <f t="shared" si="18"/>
        <v>111.65955999345715</v>
      </c>
      <c r="Q37" s="15">
        <f t="shared" si="18"/>
        <v>104.19942892454561</v>
      </c>
      <c r="R37" s="19" t="s">
        <v>0</v>
      </c>
    </row>
    <row r="38" spans="1:18" s="2" customFormat="1" ht="9.75" customHeight="1">
      <c r="A38" s="58"/>
      <c r="B38" s="42" t="s">
        <v>30</v>
      </c>
      <c r="C38" s="43"/>
      <c r="D38" s="23">
        <f>IF(SUM(D44,D50)=0,"- ",SUM(D44,D50))</f>
        <v>1496.1999999999998</v>
      </c>
      <c r="E38" s="11">
        <f>IF(SUM(E44,E50)=0,"- ",SUM(E44,E50))</f>
        <v>2307.2</v>
      </c>
      <c r="F38" s="11">
        <f aca="true" t="shared" si="19" ref="F38:O39">IF(SUM(F44,F50)=0,"- ",SUM(F44,F50))</f>
        <v>2735</v>
      </c>
      <c r="G38" s="11">
        <f t="shared" si="19"/>
        <v>2437.8</v>
      </c>
      <c r="H38" s="11">
        <f t="shared" si="19"/>
        <v>1981.6999999999998</v>
      </c>
      <c r="I38" s="11">
        <f t="shared" si="19"/>
        <v>2745.3</v>
      </c>
      <c r="J38" s="11">
        <f t="shared" si="19"/>
        <v>2471.6</v>
      </c>
      <c r="K38" s="11">
        <f t="shared" si="19"/>
        <v>2858.1</v>
      </c>
      <c r="L38" s="11">
        <f t="shared" si="19"/>
        <v>2851.1</v>
      </c>
      <c r="M38" s="11" t="str">
        <f t="shared" si="19"/>
        <v>- </v>
      </c>
      <c r="N38" s="11" t="str">
        <f t="shared" si="19"/>
        <v>- </v>
      </c>
      <c r="O38" s="11" t="str">
        <f t="shared" si="19"/>
        <v>- </v>
      </c>
      <c r="P38" s="13">
        <f>IF(SUM(D38:L38)=0,"- ",SUM(D38:L38))</f>
        <v>21884</v>
      </c>
      <c r="Q38" s="12">
        <f>IF(SUM(D38:I38)=0,"- ",SUM(D38:I38))</f>
        <v>13703.2</v>
      </c>
      <c r="R38" s="12" t="s">
        <v>0</v>
      </c>
    </row>
    <row r="39" spans="1:18" s="2" customFormat="1" ht="9.75" customHeight="1">
      <c r="A39" s="58"/>
      <c r="B39" s="44"/>
      <c r="C39" s="45"/>
      <c r="D39" s="20">
        <f>IF(SUM(D45,D51)=0,"- ",SUM(D45,D51))</f>
        <v>2224.5</v>
      </c>
      <c r="E39" s="13">
        <f>IF(SUM(E45,E51)=0,"- ",SUM(E45,E51))</f>
        <v>2965.9</v>
      </c>
      <c r="F39" s="13">
        <f t="shared" si="19"/>
        <v>2440.1</v>
      </c>
      <c r="G39" s="13">
        <f t="shared" si="19"/>
        <v>2988.8</v>
      </c>
      <c r="H39" s="13">
        <f t="shared" si="19"/>
        <v>1297.2</v>
      </c>
      <c r="I39" s="13">
        <f t="shared" si="19"/>
        <v>1594.4</v>
      </c>
      <c r="J39" s="13">
        <f t="shared" si="19"/>
        <v>2134</v>
      </c>
      <c r="K39" s="13">
        <f t="shared" si="19"/>
        <v>1808.3</v>
      </c>
      <c r="L39" s="13">
        <f t="shared" si="19"/>
        <v>2297.4</v>
      </c>
      <c r="M39" s="13">
        <f t="shared" si="19"/>
        <v>1680.8</v>
      </c>
      <c r="N39" s="13">
        <f t="shared" si="19"/>
        <v>1735.3000000000002</v>
      </c>
      <c r="O39" s="13">
        <f t="shared" si="19"/>
        <v>2395.8</v>
      </c>
      <c r="P39" s="13">
        <f>IF(SUM(D39:L39)=0,"- ",SUM(D39:L39))</f>
        <v>19750.600000000002</v>
      </c>
      <c r="Q39" s="14">
        <f>IF(SUM(D39:I39)=0,"- ",SUM(D39:I39))</f>
        <v>13510.9</v>
      </c>
      <c r="R39" s="13">
        <f>IF(SUM(D39:O39)=0,"- ",SUM(D39:O39))</f>
        <v>25562.5</v>
      </c>
    </row>
    <row r="40" spans="1:18" s="2" customFormat="1" ht="9.75" customHeight="1">
      <c r="A40" s="58"/>
      <c r="B40" s="46"/>
      <c r="C40" s="47"/>
      <c r="D40" s="15">
        <f>IF(AND(SUM(D38)=0,SUM(D39)&lt;&gt;0),"全減",IF(AND(SUM(D38)&lt;&gt;0,SUM(D39)=0),"全増",IF(AND(SUM(D38)=0,SUM(D39)=0),"- ",D38/D39*100)))</f>
        <v>67.26005844009889</v>
      </c>
      <c r="E40" s="15">
        <f aca="true" t="shared" si="20" ref="E40:Q40">IF(AND(SUM(E38)=0,SUM(E39)&lt;&gt;0),"全減",IF(AND(SUM(E38)&lt;&gt;0,SUM(E39)=0),"全増",IF(AND(SUM(E38)=0,SUM(E39)=0),"- ",E38/E39*100)))</f>
        <v>77.79088978050507</v>
      </c>
      <c r="F40" s="15">
        <f t="shared" si="20"/>
        <v>112.0855702635138</v>
      </c>
      <c r="G40" s="15">
        <f t="shared" si="20"/>
        <v>81.56450749464669</v>
      </c>
      <c r="H40" s="15">
        <f t="shared" si="20"/>
        <v>152.76749922910884</v>
      </c>
      <c r="I40" s="15">
        <f t="shared" si="20"/>
        <v>172.18389362769696</v>
      </c>
      <c r="J40" s="15">
        <f t="shared" si="20"/>
        <v>115.82005623242738</v>
      </c>
      <c r="K40" s="15">
        <f t="shared" si="20"/>
        <v>158.05452635071615</v>
      </c>
      <c r="L40" s="15">
        <f t="shared" si="20"/>
        <v>124.1011578305911</v>
      </c>
      <c r="M40" s="18" t="s">
        <v>0</v>
      </c>
      <c r="N40" s="18" t="s">
        <v>0</v>
      </c>
      <c r="O40" s="18" t="s">
        <v>0</v>
      </c>
      <c r="P40" s="15">
        <f t="shared" si="20"/>
        <v>110.80169716363046</v>
      </c>
      <c r="Q40" s="15">
        <f t="shared" si="20"/>
        <v>101.42329526530432</v>
      </c>
      <c r="R40" s="19" t="s">
        <v>0</v>
      </c>
    </row>
    <row r="41" spans="1:18" s="2" customFormat="1" ht="9.75" customHeight="1">
      <c r="A41" s="58"/>
      <c r="B41" s="42" t="s">
        <v>31</v>
      </c>
      <c r="C41" s="43"/>
      <c r="D41" s="23">
        <f>IF(SUM(D47,D53)=0,"- ",SUM(D47,D53))</f>
        <v>6574.4</v>
      </c>
      <c r="E41" s="11">
        <f>IF(SUM(E47,E53)=0,"- ",SUM(E47,E53))</f>
        <v>11630.2</v>
      </c>
      <c r="F41" s="11">
        <f>IF(SUM(F47,F53)=0,"- ",SUM(F47,F53))</f>
        <v>12275.7</v>
      </c>
      <c r="G41" s="11">
        <f aca="true" t="shared" si="21" ref="G41:O41">IF(SUM(G47,G53)=0,"- ",SUM(G47,G53))</f>
        <v>10659.3</v>
      </c>
      <c r="H41" s="11">
        <f t="shared" si="21"/>
        <v>8277</v>
      </c>
      <c r="I41" s="11">
        <f t="shared" si="21"/>
        <v>15119.8</v>
      </c>
      <c r="J41" s="11">
        <f t="shared" si="21"/>
        <v>13079.9</v>
      </c>
      <c r="K41" s="11">
        <f t="shared" si="21"/>
        <v>9811.5</v>
      </c>
      <c r="L41" s="11">
        <f t="shared" si="21"/>
        <v>10832.1</v>
      </c>
      <c r="M41" s="11" t="str">
        <f t="shared" si="21"/>
        <v>- </v>
      </c>
      <c r="N41" s="11" t="str">
        <f t="shared" si="21"/>
        <v>- </v>
      </c>
      <c r="O41" s="11" t="str">
        <f t="shared" si="21"/>
        <v>- </v>
      </c>
      <c r="P41" s="13">
        <f>IF(SUM(D41:L41)=0,"- ",SUM(D41:L41))</f>
        <v>98259.9</v>
      </c>
      <c r="Q41" s="12">
        <f>IF(SUM(D41:I41)=0,"- ",SUM(D41:I41))</f>
        <v>64536.399999999994</v>
      </c>
      <c r="R41" s="12" t="s">
        <v>0</v>
      </c>
    </row>
    <row r="42" spans="1:18" s="2" customFormat="1" ht="9.75" customHeight="1">
      <c r="A42" s="58"/>
      <c r="B42" s="44"/>
      <c r="C42" s="45"/>
      <c r="D42" s="20">
        <f>IF(SUM(D48,D54)=0,"- ",SUM(D48,D54))</f>
        <v>7082.3</v>
      </c>
      <c r="E42" s="13">
        <f>IF(SUM(E48,E54)=0,"- ",SUM(E48,E54))</f>
        <v>9394.3</v>
      </c>
      <c r="F42" s="13">
        <f aca="true" t="shared" si="22" ref="F42:O42">IF(SUM(F48,F54)=0,"- ",SUM(F48,F54))</f>
        <v>10462.6</v>
      </c>
      <c r="G42" s="13">
        <f t="shared" si="22"/>
        <v>12947.7</v>
      </c>
      <c r="H42" s="13">
        <f>IF(SUM(H48,H54)=0,"- ",SUM(H48,H54))</f>
        <v>11063.5</v>
      </c>
      <c r="I42" s="13">
        <f t="shared" si="22"/>
        <v>10625.1</v>
      </c>
      <c r="J42" s="13">
        <f t="shared" si="22"/>
        <v>10968</v>
      </c>
      <c r="K42" s="13">
        <f t="shared" si="22"/>
        <v>5630.4</v>
      </c>
      <c r="L42" s="13">
        <f t="shared" si="22"/>
        <v>9673.9</v>
      </c>
      <c r="M42" s="13">
        <f t="shared" si="22"/>
        <v>11906.6</v>
      </c>
      <c r="N42" s="13">
        <f t="shared" si="22"/>
        <v>11907.2</v>
      </c>
      <c r="O42" s="13">
        <f t="shared" si="22"/>
        <v>11668.9</v>
      </c>
      <c r="P42" s="13">
        <f>IF(SUM(D42:L42)=0,"- ",SUM(D42:L42))</f>
        <v>87847.79999999999</v>
      </c>
      <c r="Q42" s="14">
        <f>IF(SUM(D42:I42)=0,"- ",SUM(D42:I42))</f>
        <v>61575.49999999999</v>
      </c>
      <c r="R42" s="13">
        <f>IF(SUM(D42:O42)=0,"- ",SUM(D42:O42))</f>
        <v>123330.49999999999</v>
      </c>
    </row>
    <row r="43" spans="1:18" s="2" customFormat="1" ht="9.75" customHeight="1">
      <c r="A43" s="58"/>
      <c r="B43" s="46"/>
      <c r="C43" s="47"/>
      <c r="D43" s="15">
        <f>IF(AND(SUM(D41)=0,SUM(D42)&lt;&gt;0),"全減",IF(AND(SUM(D41)&lt;&gt;0,SUM(D42)=0),"全増",IF(AND(SUM(D41)=0,SUM(D42)=0),"- ",D41/D42*100)))</f>
        <v>92.82860087824577</v>
      </c>
      <c r="E43" s="15">
        <f aca="true" t="shared" si="23" ref="E43:Q43">IF(AND(SUM(E41)=0,SUM(E42)&lt;&gt;0),"全減",IF(AND(SUM(E41)&lt;&gt;0,SUM(E42)=0),"全増",IF(AND(SUM(E41)=0,SUM(E42)=0),"- ",E41/E42*100)))</f>
        <v>123.8006024930011</v>
      </c>
      <c r="F43" s="15">
        <f t="shared" si="23"/>
        <v>117.32934452239405</v>
      </c>
      <c r="G43" s="15">
        <f t="shared" si="23"/>
        <v>82.32581848513635</v>
      </c>
      <c r="H43" s="15">
        <f t="shared" si="23"/>
        <v>74.81357617390518</v>
      </c>
      <c r="I43" s="15">
        <f t="shared" si="23"/>
        <v>142.30266068084063</v>
      </c>
      <c r="J43" s="15">
        <f t="shared" si="23"/>
        <v>119.25510576221737</v>
      </c>
      <c r="K43" s="15">
        <f t="shared" si="23"/>
        <v>174.25937766410914</v>
      </c>
      <c r="L43" s="15">
        <f t="shared" si="23"/>
        <v>111.97242063697166</v>
      </c>
      <c r="M43" s="18" t="s">
        <v>0</v>
      </c>
      <c r="N43" s="18" t="s">
        <v>0</v>
      </c>
      <c r="O43" s="18" t="s">
        <v>0</v>
      </c>
      <c r="P43" s="15">
        <f t="shared" si="23"/>
        <v>111.85243113657941</v>
      </c>
      <c r="Q43" s="15">
        <f t="shared" si="23"/>
        <v>104.8085683429286</v>
      </c>
      <c r="R43" s="19" t="s">
        <v>0</v>
      </c>
    </row>
    <row r="44" spans="1:18" s="2" customFormat="1" ht="9.75" customHeight="1">
      <c r="A44" s="58"/>
      <c r="B44" s="57" t="s">
        <v>32</v>
      </c>
      <c r="C44" s="57" t="s">
        <v>30</v>
      </c>
      <c r="D44" s="22">
        <v>944.4</v>
      </c>
      <c r="E44" s="12">
        <v>1056.2</v>
      </c>
      <c r="F44" s="12">
        <v>1627</v>
      </c>
      <c r="G44" s="12">
        <v>1717.8</v>
      </c>
      <c r="H44" s="12">
        <v>1493.1</v>
      </c>
      <c r="I44" s="12">
        <v>2338.3</v>
      </c>
      <c r="J44" s="12">
        <v>1804.6</v>
      </c>
      <c r="K44" s="12">
        <v>2013.1</v>
      </c>
      <c r="L44" s="12">
        <v>1867.1</v>
      </c>
      <c r="M44" s="12" t="s">
        <v>0</v>
      </c>
      <c r="N44" s="12" t="s">
        <v>0</v>
      </c>
      <c r="O44" s="12" t="s">
        <v>0</v>
      </c>
      <c r="P44" s="13">
        <f>IF(SUM(D44:L44)=0,"- ",SUM(D44:L44))</f>
        <v>14861.6</v>
      </c>
      <c r="Q44" s="12">
        <f>IF(SUM(D44:I44)=0,"- ",SUM(D44:I44))</f>
        <v>9176.8</v>
      </c>
      <c r="R44" s="12" t="s">
        <v>0</v>
      </c>
    </row>
    <row r="45" spans="1:18" s="2" customFormat="1" ht="9.75" customHeight="1">
      <c r="A45" s="58"/>
      <c r="B45" s="58"/>
      <c r="C45" s="58"/>
      <c r="D45" s="21">
        <v>1178.5</v>
      </c>
      <c r="E45" s="14">
        <v>1682.9</v>
      </c>
      <c r="F45" s="14">
        <v>1511.1</v>
      </c>
      <c r="G45" s="14">
        <v>1397.8</v>
      </c>
      <c r="H45" s="14">
        <v>963.2</v>
      </c>
      <c r="I45" s="14">
        <v>1057.4</v>
      </c>
      <c r="J45" s="14">
        <v>1158</v>
      </c>
      <c r="K45" s="14">
        <v>1012.3</v>
      </c>
      <c r="L45" s="14">
        <v>1232.4</v>
      </c>
      <c r="M45" s="14">
        <v>1128.8</v>
      </c>
      <c r="N45" s="14">
        <v>970.7</v>
      </c>
      <c r="O45" s="14">
        <v>1540.8</v>
      </c>
      <c r="P45" s="13">
        <f>IF(SUM(D45:L45)=0,"- ",SUM(D45:L45))</f>
        <v>11193.599999999999</v>
      </c>
      <c r="Q45" s="14">
        <f>IF(SUM(D45:I45)=0,"- ",SUM(D45:I45))</f>
        <v>7790.9</v>
      </c>
      <c r="R45" s="13">
        <f>IF(SUM(D45:O45)=0,"- ",SUM(D45:O45))</f>
        <v>14833.899999999998</v>
      </c>
    </row>
    <row r="46" spans="1:18" s="2" customFormat="1" ht="9.75" customHeight="1">
      <c r="A46" s="58"/>
      <c r="B46" s="58"/>
      <c r="C46" s="59"/>
      <c r="D46" s="15">
        <f>IF(AND(SUM(D44)=0,SUM(D45)&lt;&gt;0),"全減",IF(AND(SUM(D44)&lt;&gt;0,SUM(D45)=0),"全増",IF(AND(SUM(D44)=0,SUM(D45)=0),"- ",D44/D45*100)))</f>
        <v>80.13576580398812</v>
      </c>
      <c r="E46" s="15">
        <f aca="true" t="shared" si="24" ref="E46:Q46">IF(AND(SUM(E44)=0,SUM(E45)&lt;&gt;0),"全減",IF(AND(SUM(E44)&lt;&gt;0,SUM(E45)=0),"全増",IF(AND(SUM(E44)=0,SUM(E45)=0),"- ",E44/E45*100)))</f>
        <v>62.760710677996315</v>
      </c>
      <c r="F46" s="15">
        <f t="shared" si="24"/>
        <v>107.66990933756865</v>
      </c>
      <c r="G46" s="15">
        <f t="shared" si="24"/>
        <v>122.89311775647447</v>
      </c>
      <c r="H46" s="15">
        <f t="shared" si="24"/>
        <v>155.01453488372093</v>
      </c>
      <c r="I46" s="15">
        <f t="shared" si="24"/>
        <v>221.13675052014378</v>
      </c>
      <c r="J46" s="15">
        <f t="shared" si="24"/>
        <v>155.8376511226252</v>
      </c>
      <c r="K46" s="15">
        <f t="shared" si="24"/>
        <v>198.8639731304949</v>
      </c>
      <c r="L46" s="15">
        <f t="shared" si="24"/>
        <v>151.50113599480684</v>
      </c>
      <c r="M46" s="18" t="s">
        <v>0</v>
      </c>
      <c r="N46" s="18" t="s">
        <v>0</v>
      </c>
      <c r="O46" s="18" t="s">
        <v>0</v>
      </c>
      <c r="P46" s="15">
        <f t="shared" si="24"/>
        <v>132.76872498570614</v>
      </c>
      <c r="Q46" s="15">
        <f t="shared" si="24"/>
        <v>117.7887022038532</v>
      </c>
      <c r="R46" s="19" t="s">
        <v>0</v>
      </c>
    </row>
    <row r="47" spans="1:18" s="2" customFormat="1" ht="9.75" customHeight="1">
      <c r="A47" s="58"/>
      <c r="B47" s="58"/>
      <c r="C47" s="57" t="s">
        <v>31</v>
      </c>
      <c r="D47" s="22">
        <v>411</v>
      </c>
      <c r="E47" s="12">
        <v>639</v>
      </c>
      <c r="F47" s="12">
        <v>1002</v>
      </c>
      <c r="G47" s="12">
        <v>612</v>
      </c>
      <c r="H47" s="12">
        <v>582</v>
      </c>
      <c r="I47" s="12">
        <v>626</v>
      </c>
      <c r="J47" s="12">
        <v>390</v>
      </c>
      <c r="K47" s="12">
        <v>673</v>
      </c>
      <c r="L47" s="12">
        <v>531</v>
      </c>
      <c r="M47" s="12" t="s">
        <v>0</v>
      </c>
      <c r="N47" s="12" t="s">
        <v>0</v>
      </c>
      <c r="O47" s="12" t="s">
        <v>0</v>
      </c>
      <c r="P47" s="13">
        <f>IF(SUM(D47:L47)=0,"- ",SUM(D47:L47))</f>
        <v>5466</v>
      </c>
      <c r="Q47" s="12">
        <f>IF(SUM(D47:I47)=0,"- ",SUM(D47:I47))</f>
        <v>3872</v>
      </c>
      <c r="R47" s="12" t="s">
        <v>0</v>
      </c>
    </row>
    <row r="48" spans="1:18" s="2" customFormat="1" ht="9.75" customHeight="1">
      <c r="A48" s="58"/>
      <c r="B48" s="58"/>
      <c r="C48" s="58"/>
      <c r="D48" s="21">
        <v>403</v>
      </c>
      <c r="E48" s="14">
        <v>429</v>
      </c>
      <c r="F48" s="14">
        <v>653</v>
      </c>
      <c r="G48" s="14">
        <v>581</v>
      </c>
      <c r="H48" s="14">
        <v>613</v>
      </c>
      <c r="I48" s="14">
        <v>682</v>
      </c>
      <c r="J48" s="14">
        <v>595</v>
      </c>
      <c r="K48" s="14">
        <v>614</v>
      </c>
      <c r="L48" s="14">
        <v>782</v>
      </c>
      <c r="M48" s="14">
        <v>557</v>
      </c>
      <c r="N48" s="14">
        <v>719</v>
      </c>
      <c r="O48" s="14">
        <v>598</v>
      </c>
      <c r="P48" s="13">
        <f>IF(SUM(D48:L48)=0,"- ",SUM(D48:L48))</f>
        <v>5352</v>
      </c>
      <c r="Q48" s="14">
        <f>IF(SUM(D48:I48)=0,"- ",SUM(D48:I48))</f>
        <v>3361</v>
      </c>
      <c r="R48" s="13">
        <f>IF(SUM(D48:O48)=0,"- ",SUM(D48:O48))</f>
        <v>7226</v>
      </c>
    </row>
    <row r="49" spans="1:18" s="2" customFormat="1" ht="9.75" customHeight="1">
      <c r="A49" s="58"/>
      <c r="B49" s="59"/>
      <c r="C49" s="59"/>
      <c r="D49" s="15">
        <f>IF(AND(SUM(D47)=0,SUM(D48)&lt;&gt;0),"全減",IF(AND(SUM(D47)&lt;&gt;0,SUM(D48)=0),"全増",IF(AND(SUM(D47)=0,SUM(D48)=0),"- ",D47/D48*100)))</f>
        <v>101.98511166253101</v>
      </c>
      <c r="E49" s="15">
        <f aca="true" t="shared" si="25" ref="E49:Q49">IF(AND(SUM(E47)=0,SUM(E48)&lt;&gt;0),"全減",IF(AND(SUM(E47)&lt;&gt;0,SUM(E48)=0),"全増",IF(AND(SUM(E47)=0,SUM(E48)=0),"- ",E47/E48*100)))</f>
        <v>148.95104895104896</v>
      </c>
      <c r="F49" s="15">
        <f t="shared" si="25"/>
        <v>153.44563552833077</v>
      </c>
      <c r="G49" s="15">
        <f t="shared" si="25"/>
        <v>105.33562822719449</v>
      </c>
      <c r="H49" s="15">
        <f t="shared" si="25"/>
        <v>94.94290375203916</v>
      </c>
      <c r="I49" s="15">
        <f t="shared" si="25"/>
        <v>91.78885630498533</v>
      </c>
      <c r="J49" s="15">
        <f t="shared" si="25"/>
        <v>65.54621848739495</v>
      </c>
      <c r="K49" s="15">
        <f t="shared" si="25"/>
        <v>109.60912052117264</v>
      </c>
      <c r="L49" s="15">
        <f t="shared" si="25"/>
        <v>67.90281329923273</v>
      </c>
      <c r="M49" s="18" t="s">
        <v>0</v>
      </c>
      <c r="N49" s="18" t="s">
        <v>0</v>
      </c>
      <c r="O49" s="18" t="s">
        <v>0</v>
      </c>
      <c r="P49" s="15">
        <f t="shared" si="25"/>
        <v>102.13004484304933</v>
      </c>
      <c r="Q49" s="15">
        <f t="shared" si="25"/>
        <v>115.20380839036002</v>
      </c>
      <c r="R49" s="19" t="s">
        <v>0</v>
      </c>
    </row>
    <row r="50" spans="1:18" s="2" customFormat="1" ht="9.75" customHeight="1">
      <c r="A50" s="58"/>
      <c r="B50" s="57" t="s">
        <v>28</v>
      </c>
      <c r="C50" s="57" t="s">
        <v>30</v>
      </c>
      <c r="D50" s="22">
        <v>551.8</v>
      </c>
      <c r="E50" s="12">
        <v>1251</v>
      </c>
      <c r="F50" s="12">
        <v>1108</v>
      </c>
      <c r="G50" s="12">
        <v>720</v>
      </c>
      <c r="H50" s="12">
        <v>488.6</v>
      </c>
      <c r="I50" s="12">
        <v>407</v>
      </c>
      <c r="J50" s="12">
        <v>667</v>
      </c>
      <c r="K50" s="12">
        <v>845</v>
      </c>
      <c r="L50" s="12">
        <v>984</v>
      </c>
      <c r="M50" s="12" t="s">
        <v>0</v>
      </c>
      <c r="N50" s="12" t="s">
        <v>0</v>
      </c>
      <c r="O50" s="12" t="s">
        <v>0</v>
      </c>
      <c r="P50" s="13">
        <f>IF(SUM(D50:L50)=0,"- ",SUM(D50:L50))</f>
        <v>7022.400000000001</v>
      </c>
      <c r="Q50" s="12">
        <f>IF(SUM(D50:I50)=0,"- ",SUM(D50:I50))</f>
        <v>4526.400000000001</v>
      </c>
      <c r="R50" s="12" t="s">
        <v>0</v>
      </c>
    </row>
    <row r="51" spans="1:18" s="2" customFormat="1" ht="9.75" customHeight="1">
      <c r="A51" s="58"/>
      <c r="B51" s="58"/>
      <c r="C51" s="58"/>
      <c r="D51" s="21">
        <v>1046</v>
      </c>
      <c r="E51" s="14">
        <v>1283</v>
      </c>
      <c r="F51" s="14">
        <v>929</v>
      </c>
      <c r="G51" s="14">
        <v>1591</v>
      </c>
      <c r="H51" s="14">
        <v>334</v>
      </c>
      <c r="I51" s="14">
        <v>537</v>
      </c>
      <c r="J51" s="14">
        <v>976</v>
      </c>
      <c r="K51" s="14">
        <v>796</v>
      </c>
      <c r="L51" s="14">
        <v>1065</v>
      </c>
      <c r="M51" s="14">
        <v>552</v>
      </c>
      <c r="N51" s="14">
        <v>764.6</v>
      </c>
      <c r="O51" s="14">
        <v>855</v>
      </c>
      <c r="P51" s="13">
        <f>IF(SUM(D51:L51)=0,"- ",SUM(D51:L51))</f>
        <v>8557</v>
      </c>
      <c r="Q51" s="14">
        <f>IF(SUM(D51:I51)=0,"- ",SUM(D51:I51))</f>
        <v>5720</v>
      </c>
      <c r="R51" s="13">
        <f>IF(SUM(D51:O51)=0,"- ",SUM(D51:O51))</f>
        <v>10728.6</v>
      </c>
    </row>
    <row r="52" spans="1:18" s="2" customFormat="1" ht="9.75" customHeight="1">
      <c r="A52" s="58"/>
      <c r="B52" s="58"/>
      <c r="C52" s="59"/>
      <c r="D52" s="15">
        <f>IF(AND(SUM(D50)=0,SUM(D51)&lt;&gt;0),"全減",IF(AND(SUM(D50)&lt;&gt;0,SUM(D51)=0),"全増",IF(AND(SUM(D50)=0,SUM(D51)=0),"- ",D50/D51*100)))</f>
        <v>52.75334608030592</v>
      </c>
      <c r="E52" s="15">
        <f aca="true" t="shared" si="26" ref="E52:Q52">IF(AND(SUM(E50)=0,SUM(E51)&lt;&gt;0),"全減",IF(AND(SUM(E50)&lt;&gt;0,SUM(E51)=0),"全増",IF(AND(SUM(E50)=0,SUM(E51)=0),"- ",E50/E51*100)))</f>
        <v>97.50584567420108</v>
      </c>
      <c r="F52" s="15">
        <f t="shared" si="26"/>
        <v>119.2680301399354</v>
      </c>
      <c r="G52" s="15">
        <f t="shared" si="26"/>
        <v>45.25455688246386</v>
      </c>
      <c r="H52" s="15">
        <f t="shared" si="26"/>
        <v>146.28742514970062</v>
      </c>
      <c r="I52" s="15">
        <f t="shared" si="26"/>
        <v>75.79143389199255</v>
      </c>
      <c r="J52" s="15">
        <f t="shared" si="26"/>
        <v>68.34016393442623</v>
      </c>
      <c r="K52" s="15">
        <f t="shared" si="26"/>
        <v>106.15577889447236</v>
      </c>
      <c r="L52" s="15">
        <f t="shared" si="26"/>
        <v>92.3943661971831</v>
      </c>
      <c r="M52" s="18" t="s">
        <v>0</v>
      </c>
      <c r="N52" s="18" t="s">
        <v>0</v>
      </c>
      <c r="O52" s="18" t="s">
        <v>0</v>
      </c>
      <c r="P52" s="15">
        <f t="shared" si="26"/>
        <v>82.06614467687274</v>
      </c>
      <c r="Q52" s="15">
        <f t="shared" si="26"/>
        <v>79.13286713286715</v>
      </c>
      <c r="R52" s="19" t="s">
        <v>0</v>
      </c>
    </row>
    <row r="53" spans="1:18" s="2" customFormat="1" ht="9.75" customHeight="1">
      <c r="A53" s="58"/>
      <c r="B53" s="58"/>
      <c r="C53" s="57" t="s">
        <v>31</v>
      </c>
      <c r="D53" s="22">
        <v>6163.4</v>
      </c>
      <c r="E53" s="12">
        <v>10991.2</v>
      </c>
      <c r="F53" s="12">
        <v>11273.7</v>
      </c>
      <c r="G53" s="12">
        <v>10047.3</v>
      </c>
      <c r="H53" s="12">
        <v>7695</v>
      </c>
      <c r="I53" s="12">
        <v>14493.8</v>
      </c>
      <c r="J53" s="12">
        <v>12689.9</v>
      </c>
      <c r="K53" s="12">
        <v>9138.5</v>
      </c>
      <c r="L53" s="12">
        <v>10301.1</v>
      </c>
      <c r="M53" s="12" t="s">
        <v>0</v>
      </c>
      <c r="N53" s="12" t="s">
        <v>0</v>
      </c>
      <c r="O53" s="12" t="s">
        <v>0</v>
      </c>
      <c r="P53" s="13">
        <f>IF(SUM(D53:L53)=0,"- ",SUM(D53:L53))</f>
        <v>92793.9</v>
      </c>
      <c r="Q53" s="12">
        <f>IF(SUM(D53:I53)=0,"- ",SUM(D53:I53))</f>
        <v>60664.399999999994</v>
      </c>
      <c r="R53" s="12" t="s">
        <v>0</v>
      </c>
    </row>
    <row r="54" spans="1:18" s="2" customFormat="1" ht="9.75" customHeight="1">
      <c r="A54" s="58"/>
      <c r="B54" s="58"/>
      <c r="C54" s="58"/>
      <c r="D54" s="21">
        <v>6679.3</v>
      </c>
      <c r="E54" s="14">
        <v>8965.3</v>
      </c>
      <c r="F54" s="14">
        <v>9809.6</v>
      </c>
      <c r="G54" s="14">
        <v>12366.7</v>
      </c>
      <c r="H54" s="14">
        <v>10450.5</v>
      </c>
      <c r="I54" s="14">
        <v>9943.1</v>
      </c>
      <c r="J54" s="14">
        <v>10373</v>
      </c>
      <c r="K54" s="14">
        <v>5016.4</v>
      </c>
      <c r="L54" s="14">
        <v>8891.9</v>
      </c>
      <c r="M54" s="14">
        <v>11349.6</v>
      </c>
      <c r="N54" s="14">
        <v>11188.2</v>
      </c>
      <c r="O54" s="14">
        <v>11070.9</v>
      </c>
      <c r="P54" s="13">
        <f>IF(SUM(D54:L54)=0,"- ",SUM(D54:L54))</f>
        <v>82495.79999999999</v>
      </c>
      <c r="Q54" s="14">
        <f>IF(SUM(D54:I54)=0,"- ",SUM(D54:I54))</f>
        <v>58214.49999999999</v>
      </c>
      <c r="R54" s="13">
        <f>IF(SUM(D54:O54)=0,"- ",SUM(D54:O54))</f>
        <v>116104.49999999999</v>
      </c>
    </row>
    <row r="55" spans="1:18" s="2" customFormat="1" ht="9.75" customHeight="1">
      <c r="A55" s="59"/>
      <c r="B55" s="59"/>
      <c r="C55" s="59"/>
      <c r="D55" s="15">
        <f>IF(AND(SUM(D53)=0,SUM(D54)&lt;&gt;0),"全減",IF(AND(SUM(D53)&lt;&gt;0,SUM(D54)=0),"全増",IF(AND(SUM(D53)=0,SUM(D54)=0),"- ",D53/D54*100)))</f>
        <v>92.27613672091385</v>
      </c>
      <c r="E55" s="15">
        <f aca="true" t="shared" si="27" ref="E55:Q55">IF(AND(SUM(E53)=0,SUM(E54)&lt;&gt;0),"全減",IF(AND(SUM(E53)&lt;&gt;0,SUM(E54)=0),"全増",IF(AND(SUM(E53)=0,SUM(E54)=0),"- ",E53/E54*100)))</f>
        <v>122.59712446878521</v>
      </c>
      <c r="F55" s="15">
        <f t="shared" si="27"/>
        <v>114.92517533844398</v>
      </c>
      <c r="G55" s="15">
        <f t="shared" si="27"/>
        <v>81.24479448842456</v>
      </c>
      <c r="H55" s="15">
        <f t="shared" si="27"/>
        <v>73.63284053394574</v>
      </c>
      <c r="I55" s="15">
        <f t="shared" si="27"/>
        <v>145.76741660045658</v>
      </c>
      <c r="J55" s="15">
        <f t="shared" si="27"/>
        <v>122.33587197532054</v>
      </c>
      <c r="K55" s="15">
        <f t="shared" si="27"/>
        <v>182.17247428434735</v>
      </c>
      <c r="L55" s="15">
        <f t="shared" si="27"/>
        <v>115.84813144547286</v>
      </c>
      <c r="M55" s="18" t="s">
        <v>0</v>
      </c>
      <c r="N55" s="18" t="s">
        <v>0</v>
      </c>
      <c r="O55" s="18" t="s">
        <v>0</v>
      </c>
      <c r="P55" s="15">
        <f t="shared" si="27"/>
        <v>112.4831809619399</v>
      </c>
      <c r="Q55" s="15">
        <f t="shared" si="27"/>
        <v>104.20840168686496</v>
      </c>
      <c r="R55" s="19" t="s">
        <v>0</v>
      </c>
    </row>
    <row r="56" spans="1:12" s="6" customFormat="1" ht="12" customHeight="1">
      <c r="A56" s="2"/>
      <c r="C56" s="28" t="s">
        <v>33</v>
      </c>
      <c r="D56" s="26" t="s">
        <v>34</v>
      </c>
      <c r="E56" s="9" t="s">
        <v>37</v>
      </c>
      <c r="F56" s="9"/>
      <c r="G56" s="7"/>
      <c r="J56" s="7"/>
      <c r="K56" s="8"/>
      <c r="L56" s="8"/>
    </row>
    <row r="57" spans="3:6" ht="11.25" customHeight="1">
      <c r="C57" s="10"/>
      <c r="D57" s="27" t="s">
        <v>35</v>
      </c>
      <c r="E57" s="10" t="s">
        <v>38</v>
      </c>
      <c r="F57" s="10"/>
    </row>
    <row r="58" spans="3:6" ht="11.25" customHeight="1">
      <c r="C58" s="10"/>
      <c r="D58" s="27" t="s">
        <v>36</v>
      </c>
      <c r="E58" s="10" t="s">
        <v>1</v>
      </c>
      <c r="F58" s="10"/>
    </row>
  </sheetData>
  <sheetProtection/>
  <mergeCells count="41">
    <mergeCell ref="B41:C43"/>
    <mergeCell ref="B35:C37"/>
    <mergeCell ref="A11:C13"/>
    <mergeCell ref="C26:C28"/>
    <mergeCell ref="C23:C25"/>
    <mergeCell ref="C44:C46"/>
    <mergeCell ref="H3:H4"/>
    <mergeCell ref="C50:C52"/>
    <mergeCell ref="B17:C19"/>
    <mergeCell ref="A35:A55"/>
    <mergeCell ref="B44:B49"/>
    <mergeCell ref="B50:B55"/>
    <mergeCell ref="C47:C49"/>
    <mergeCell ref="C53:C55"/>
    <mergeCell ref="A14:A34"/>
    <mergeCell ref="A1:R1"/>
    <mergeCell ref="E3:E4"/>
    <mergeCell ref="F3:F4"/>
    <mergeCell ref="D3:D4"/>
    <mergeCell ref="G3:G4"/>
    <mergeCell ref="P2:R2"/>
    <mergeCell ref="O3:O4"/>
    <mergeCell ref="J3:J4"/>
    <mergeCell ref="I3:I4"/>
    <mergeCell ref="C32:C34"/>
    <mergeCell ref="C29:C31"/>
    <mergeCell ref="Q3:Q4"/>
    <mergeCell ref="A3:C4"/>
    <mergeCell ref="B38:C40"/>
    <mergeCell ref="K3:K4"/>
    <mergeCell ref="B23:B28"/>
    <mergeCell ref="B14:C16"/>
    <mergeCell ref="A5:C7"/>
    <mergeCell ref="B29:B34"/>
    <mergeCell ref="R3:R4"/>
    <mergeCell ref="L3:L4"/>
    <mergeCell ref="N3:N4"/>
    <mergeCell ref="A8:C10"/>
    <mergeCell ref="B20:C22"/>
    <mergeCell ref="M3:M4"/>
    <mergeCell ref="P3:P4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2000-06-01T05:36:22Z</cp:lastPrinted>
  <dcterms:created xsi:type="dcterms:W3CDTF">1999-04-20T01:05:03Z</dcterms:created>
  <dcterms:modified xsi:type="dcterms:W3CDTF">2024-03-14T06:07:46Z</dcterms:modified>
  <cp:category/>
  <cp:version/>
  <cp:contentType/>
  <cp:contentStatus/>
</cp:coreProperties>
</file>