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135" activeTab="0"/>
  </bookViews>
  <sheets>
    <sheet name="五大港外貿貨物　品種別表" sheetId="1" r:id="rId1"/>
  </sheets>
  <definedNames>
    <definedName name="_xlnm.Print_Area" localSheetId="0">'五大港外貿貨物　品種別表'!$A$2:$O$97</definedName>
    <definedName name="_xlnm.Print_Titles" localSheetId="0">'五大港外貿貨物　品種別表'!$2:$4</definedName>
  </definedNames>
  <calcPr fullCalcOnLoad="1"/>
</workbook>
</file>

<file path=xl/sharedStrings.xml><?xml version="1.0" encoding="utf-8"?>
<sst xmlns="http://schemas.openxmlformats.org/spreadsheetml/2006/main" count="212" uniqueCount="110">
  <si>
    <t>五大港外貿貨物　品種別表</t>
  </si>
  <si>
    <t>(単位：トン)</t>
  </si>
  <si>
    <t>品　種</t>
  </si>
  <si>
    <t>輸　　　出</t>
  </si>
  <si>
    <t>輸　　　入</t>
  </si>
  <si>
    <t>名古屋港</t>
  </si>
  <si>
    <t>東京港</t>
  </si>
  <si>
    <t>横浜港</t>
  </si>
  <si>
    <t>大阪港</t>
  </si>
  <si>
    <t>神戸港</t>
  </si>
  <si>
    <t>合    計</t>
  </si>
  <si>
    <t>農水産品</t>
  </si>
  <si>
    <t xml:space="preserve"> 1 麦</t>
  </si>
  <si>
    <t xml:space="preserve">- </t>
  </si>
  <si>
    <t xml:space="preserve"> 2 米</t>
  </si>
  <si>
    <t xml:space="preserve"> 3 とうもろこし</t>
  </si>
  <si>
    <t xml:space="preserve">- 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</si>
  <si>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</si>
  <si>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</si>
  <si>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</si>
  <si>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</si>
  <si>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</si>
  <si>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</si>
  <si>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</si>
  <si>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</si>
  <si>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計</t>
  </si>
  <si>
    <t>林産品</t>
  </si>
  <si>
    <t>12 原木</t>
  </si>
  <si>
    <t>13 製材</t>
  </si>
  <si>
    <t>14 樹脂類</t>
  </si>
  <si>
    <t>15 木材チップ</t>
  </si>
  <si>
    <t xml:space="preserve">- 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</si>
  <si>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</si>
  <si>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</si>
  <si>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</si>
  <si>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</si>
  <si>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</si>
  <si>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</si>
  <si>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</si>
  <si>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</si>
  <si>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</si>
  <si>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</si>
  <si>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</si>
  <si>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</si>
  <si>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</si>
  <si>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 xml:space="preserve">- </t>
  </si>
  <si>
    <t>計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</si>
  <si>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</si>
  <si>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</si>
  <si>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</si>
  <si>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</si>
  <si>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</si>
  <si>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</si>
  <si>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</si>
  <si>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</si>
  <si>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</si>
  <si>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</si>
  <si>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</si>
  <si>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</si>
  <si>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</si>
  <si>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</si>
  <si>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</si>
  <si>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</si>
  <si>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</si>
  <si>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</si>
  <si>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</si>
  <si>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</si>
  <si>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</si>
  <si>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</si>
  <si>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</si>
  <si>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</si>
  <si>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</si>
  <si>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</si>
  <si>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</si>
  <si>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</si>
  <si>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</si>
  <si>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</si>
  <si>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</si>
  <si>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</si>
  <si>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</si>
  <si>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</si>
  <si>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</si>
  <si>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</si>
  <si>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</si>
  <si>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</si>
  <si>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</si>
  <si>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</si>
  <si>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</si>
  <si>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</si>
  <si>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</si>
  <si>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</si>
  <si>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</si>
  <si>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</si>
  <si>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</si>
  <si>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</si>
  <si>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</si>
  <si>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</si>
  <si>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</si>
  <si>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</si>
  <si>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</si>
  <si>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</si>
  <si>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</si>
  <si>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</si>
  <si>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</si>
  <si>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</si>
  <si>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</si>
  <si>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 xml:space="preserve">- </t>
  </si>
  <si>
    <t>計</t>
  </si>
  <si>
    <t>(注)一部速報値で記載のため、後日数値変更あり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</si>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</sst>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  <numFmt numFmtId="18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4" fillId="0" borderId="0" xfId="60" applyFont="1" applyFill="1" applyAlignment="1">
      <alignment shrinkToFit="1"/>
      <protection/>
    </xf>
    <xf numFmtId="38" fontId="4" fillId="0" borderId="0" xfId="48" applyFont="1" applyFill="1" applyAlignment="1">
      <alignment/>
    </xf>
    <xf numFmtId="177" fontId="4" fillId="0" borderId="0" xfId="60" applyNumberFormat="1" applyFont="1" applyFill="1" applyAlignment="1">
      <alignment/>
      <protection/>
    </xf>
    <xf numFmtId="0" fontId="4" fillId="0" borderId="0" xfId="60" applyFont="1" applyFill="1">
      <alignment/>
      <protection/>
    </xf>
    <xf numFmtId="38" fontId="6" fillId="0" borderId="0" xfId="48" applyFont="1" applyFill="1" applyBorder="1" applyAlignment="1">
      <alignment horizontal="center" vertical="center"/>
    </xf>
    <xf numFmtId="0" fontId="6" fillId="0" borderId="0" xfId="60" applyFont="1" applyFill="1">
      <alignment/>
      <protection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NumberFormat="1" applyFont="1" applyFill="1" applyBorder="1" applyAlignment="1">
      <alignment horizontal="right" vertical="center" shrinkToFit="1"/>
    </xf>
    <xf numFmtId="0" fontId="8" fillId="0" borderId="0" xfId="60" applyFont="1" applyFill="1">
      <alignment/>
      <protection/>
    </xf>
    <xf numFmtId="38" fontId="6" fillId="0" borderId="0" xfId="48" applyNumberFormat="1" applyFont="1" applyFill="1" applyBorder="1" applyAlignment="1" quotePrefix="1">
      <alignment horizontal="right" vertical="center" shrinkToFit="1"/>
    </xf>
    <xf numFmtId="38" fontId="7" fillId="0" borderId="0" xfId="48" applyNumberFormat="1" applyFont="1" applyFill="1" applyBorder="1" applyAlignment="1" quotePrefix="1">
      <alignment horizontal="right" vertical="center" shrinkToFit="1"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177" fontId="2" fillId="0" borderId="0" xfId="60" applyNumberFormat="1" applyFont="1" applyFill="1">
      <alignment/>
      <protection/>
    </xf>
    <xf numFmtId="0" fontId="2" fillId="0" borderId="0" xfId="60" applyFont="1" applyFill="1" applyAlignment="1">
      <alignment shrinkToFit="1"/>
      <protection/>
    </xf>
    <xf numFmtId="38" fontId="2" fillId="0" borderId="0" xfId="48" applyFont="1" applyFill="1" applyAlignment="1">
      <alignment/>
    </xf>
    <xf numFmtId="0" fontId="2" fillId="0" borderId="0" xfId="60" applyFont="1" applyFill="1" applyAlignment="1">
      <alignment/>
      <protection/>
    </xf>
    <xf numFmtId="38" fontId="4" fillId="0" borderId="0" xfId="48" applyFont="1" applyFill="1" applyBorder="1" applyAlignment="1">
      <alignment horizontal="right" vertical="center"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6" fillId="0" borderId="12" xfId="60" applyFont="1" applyFill="1" applyBorder="1" applyAlignment="1">
      <alignment horizontal="left" vertical="center" shrinkToFit="1"/>
      <protection/>
    </xf>
    <xf numFmtId="38" fontId="4" fillId="0" borderId="11" xfId="48" applyFont="1" applyFill="1" applyBorder="1" applyAlignment="1">
      <alignment horizontal="right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177" fontId="5" fillId="0" borderId="14" xfId="60" applyNumberFormat="1" applyFont="1" applyFill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center" vertical="center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38" fontId="7" fillId="0" borderId="18" xfId="48" applyNumberFormat="1" applyFont="1" applyFill="1" applyBorder="1" applyAlignment="1">
      <alignment horizontal="right" vertical="center" shrinkToFit="1"/>
    </xf>
    <xf numFmtId="38" fontId="6" fillId="0" borderId="19" xfId="48" applyNumberFormat="1" applyFont="1" applyFill="1" applyBorder="1" applyAlignment="1" quotePrefix="1">
      <alignment horizontal="right" vertical="center" shrinkToFit="1"/>
    </xf>
    <xf numFmtId="38" fontId="6" fillId="0" borderId="20" xfId="48" applyNumberFormat="1" applyFont="1" applyFill="1" applyBorder="1" applyAlignment="1" quotePrefix="1">
      <alignment horizontal="right" vertical="center" shrinkToFit="1"/>
    </xf>
    <xf numFmtId="38" fontId="6" fillId="0" borderId="21" xfId="48" applyNumberFormat="1" applyFont="1" applyFill="1" applyBorder="1" applyAlignment="1" quotePrefix="1">
      <alignment horizontal="right" vertical="center" shrinkToFit="1"/>
    </xf>
    <xf numFmtId="38" fontId="6" fillId="0" borderId="16" xfId="48" applyNumberFormat="1" applyFont="1" applyFill="1" applyBorder="1" applyAlignment="1" quotePrefix="1">
      <alignment horizontal="right" vertical="center" shrinkToFit="1"/>
    </xf>
    <xf numFmtId="38" fontId="6" fillId="0" borderId="17" xfId="48" applyNumberFormat="1" applyFont="1" applyFill="1" applyBorder="1" applyAlignment="1" quotePrefix="1">
      <alignment horizontal="right" vertical="center" shrinkToFit="1"/>
    </xf>
    <xf numFmtId="38" fontId="6" fillId="0" borderId="18" xfId="48" applyNumberFormat="1" applyFont="1" applyFill="1" applyBorder="1" applyAlignment="1" quotePrefix="1">
      <alignment horizontal="right" vertical="center" shrinkToFit="1"/>
    </xf>
    <xf numFmtId="38" fontId="7" fillId="0" borderId="22" xfId="48" applyNumberFormat="1" applyFont="1" applyFill="1" applyBorder="1" applyAlignment="1" quotePrefix="1">
      <alignment horizontal="right" vertical="center" shrinkToFit="1"/>
    </xf>
    <xf numFmtId="38" fontId="7" fillId="0" borderId="23" xfId="48" applyNumberFormat="1" applyFont="1" applyFill="1" applyBorder="1" applyAlignment="1" quotePrefix="1">
      <alignment horizontal="right" vertical="center" shrinkToFit="1"/>
    </xf>
    <xf numFmtId="38" fontId="7" fillId="0" borderId="24" xfId="48" applyNumberFormat="1" applyFont="1" applyFill="1" applyBorder="1" applyAlignment="1" quotePrefix="1">
      <alignment horizontal="right" vertical="center" shrinkToFit="1"/>
    </xf>
    <xf numFmtId="38" fontId="7" fillId="0" borderId="16" xfId="48" applyNumberFormat="1" applyFont="1" applyFill="1" applyBorder="1" applyAlignment="1" quotePrefix="1">
      <alignment horizontal="right" vertical="center" shrinkToFit="1"/>
    </xf>
    <xf numFmtId="38" fontId="7" fillId="0" borderId="17" xfId="48" applyNumberFormat="1" applyFont="1" applyFill="1" applyBorder="1" applyAlignment="1" quotePrefix="1">
      <alignment horizontal="right" vertical="center" shrinkToFit="1"/>
    </xf>
    <xf numFmtId="38" fontId="7" fillId="0" borderId="18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 quotePrefix="1">
      <alignment horizontal="right" vertical="center" shrinkToFit="1"/>
    </xf>
    <xf numFmtId="38" fontId="7" fillId="0" borderId="26" xfId="48" applyNumberFormat="1" applyFont="1" applyFill="1" applyBorder="1" applyAlignment="1" quotePrefix="1">
      <alignment horizontal="right" vertical="center" shrinkToFit="1"/>
    </xf>
    <xf numFmtId="38" fontId="7" fillId="0" borderId="27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>
      <alignment horizontal="right" vertical="center" shrinkToFit="1"/>
    </xf>
    <xf numFmtId="38" fontId="7" fillId="0" borderId="26" xfId="48" applyNumberFormat="1" applyFont="1" applyFill="1" applyBorder="1" applyAlignment="1">
      <alignment horizontal="right" vertical="center" shrinkToFit="1"/>
    </xf>
    <xf numFmtId="38" fontId="7" fillId="0" borderId="27" xfId="48" applyNumberFormat="1" applyFont="1" applyFill="1" applyBorder="1" applyAlignment="1">
      <alignment horizontal="right" vertical="center" shrinkToFit="1"/>
    </xf>
    <xf numFmtId="0" fontId="6" fillId="0" borderId="28" xfId="60" applyFont="1" applyFill="1" applyBorder="1" applyAlignment="1">
      <alignment horizontal="center" vertical="top" textRotation="255"/>
      <protection/>
    </xf>
    <xf numFmtId="0" fontId="6" fillId="0" borderId="29" xfId="60" applyFont="1" applyFill="1" applyBorder="1" applyAlignment="1">
      <alignment horizontal="center" vertical="top" textRotation="255"/>
      <protection/>
    </xf>
    <xf numFmtId="177" fontId="3" fillId="0" borderId="0" xfId="48" applyNumberFormat="1" applyFont="1" applyFill="1" applyAlignment="1">
      <alignment horizontal="center" shrinkToFit="1"/>
    </xf>
    <xf numFmtId="0" fontId="6" fillId="0" borderId="30" xfId="60" applyFont="1" applyFill="1" applyBorder="1" applyAlignment="1">
      <alignment horizontal="center" vertical="top" textRotation="255"/>
      <protection/>
    </xf>
    <xf numFmtId="0" fontId="6" fillId="0" borderId="31" xfId="60" applyFont="1" applyFill="1" applyBorder="1" applyAlignment="1">
      <alignment horizontal="center" vertical="top" textRotation="255"/>
      <protection/>
    </xf>
    <xf numFmtId="0" fontId="5" fillId="0" borderId="32" xfId="60" applyFont="1" applyFill="1" applyBorder="1" applyAlignment="1">
      <alignment horizontal="center" vertical="center" shrinkToFit="1"/>
      <protection/>
    </xf>
    <xf numFmtId="0" fontId="5" fillId="0" borderId="33" xfId="60" applyFont="1" applyFill="1" applyBorder="1" applyAlignment="1">
      <alignment horizontal="center" vertical="center" shrinkToFit="1"/>
      <protection/>
    </xf>
    <xf numFmtId="0" fontId="5" fillId="0" borderId="34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7" fillId="0" borderId="34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38" fontId="5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0" fontId="4" fillId="0" borderId="33" xfId="60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_五大港外貿貨物　品種別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125" style="1" customWidth="1"/>
    <col min="2" max="2" width="22.625" style="18" customWidth="1"/>
    <col min="3" max="4" width="14.625" style="15" customWidth="1"/>
    <col min="5" max="5" width="14.625" style="17" customWidth="1"/>
    <col min="6" max="7" width="14.625" style="15" customWidth="1"/>
    <col min="8" max="8" width="2.50390625" style="15" customWidth="1"/>
    <col min="9" max="9" width="3.125" style="15" customWidth="1"/>
    <col min="10" max="10" width="22.625" style="15" customWidth="1"/>
    <col min="11" max="12" width="14.625" style="15" customWidth="1"/>
    <col min="13" max="13" width="14.625" style="17" customWidth="1"/>
    <col min="14" max="15" width="14.625" style="15" customWidth="1"/>
    <col min="16" max="16384" width="9.00390625" style="1" customWidth="1"/>
  </cols>
  <sheetData>
    <row r="1" spans="1:15" ht="20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s="5" customFormat="1" ht="12.75" thickBot="1">
      <c r="B2" s="2"/>
      <c r="C2" s="3"/>
      <c r="D2" s="3"/>
      <c r="E2" s="4"/>
      <c r="F2" s="3"/>
      <c r="G2" s="21"/>
      <c r="H2" s="3"/>
      <c r="I2" s="3"/>
      <c r="J2" s="3"/>
      <c r="K2" s="3"/>
      <c r="L2" s="3"/>
      <c r="M2" s="4"/>
      <c r="N2" s="3"/>
      <c r="O2" s="27" t="s">
        <v>1</v>
      </c>
    </row>
    <row r="3" spans="1:15" s="7" customFormat="1" ht="20.25" customHeight="1">
      <c r="A3" s="58" t="s">
        <v>2</v>
      </c>
      <c r="B3" s="59"/>
      <c r="C3" s="64" t="s">
        <v>3</v>
      </c>
      <c r="D3" s="65"/>
      <c r="E3" s="65"/>
      <c r="F3" s="65"/>
      <c r="G3" s="66"/>
      <c r="H3" s="6"/>
      <c r="I3" s="58" t="s">
        <v>2</v>
      </c>
      <c r="J3" s="59"/>
      <c r="K3" s="64" t="s">
        <v>4</v>
      </c>
      <c r="L3" s="65"/>
      <c r="M3" s="65"/>
      <c r="N3" s="65"/>
      <c r="O3" s="66"/>
    </row>
    <row r="4" spans="1:15" s="7" customFormat="1" ht="17.25">
      <c r="A4" s="60"/>
      <c r="B4" s="61"/>
      <c r="C4" s="28" t="s">
        <v>5</v>
      </c>
      <c r="D4" s="29" t="s">
        <v>6</v>
      </c>
      <c r="E4" s="30" t="s">
        <v>7</v>
      </c>
      <c r="F4" s="29" t="s">
        <v>8</v>
      </c>
      <c r="G4" s="31" t="s">
        <v>9</v>
      </c>
      <c r="H4" s="8"/>
      <c r="I4" s="60"/>
      <c r="J4" s="61"/>
      <c r="K4" s="28" t="s">
        <v>5</v>
      </c>
      <c r="L4" s="29" t="s">
        <v>6</v>
      </c>
      <c r="M4" s="30" t="s">
        <v>7</v>
      </c>
      <c r="N4" s="29" t="s">
        <v>8</v>
      </c>
      <c r="O4" s="31" t="s">
        <v>9</v>
      </c>
    </row>
    <row r="5" spans="1:15" s="10" customFormat="1" ht="16.5" customHeight="1">
      <c r="A5" s="62" t="s">
        <v>10</v>
      </c>
      <c r="B5" s="63"/>
      <c r="C5" s="32">
        <f>IF(SUM(C17,C24,C35,C51,C66,C76,C85,C93,C95)=0,"- ",SUM(SUM(C17,C24,C35,C51,C66,C76,C85,C93,C95)))</f>
        <v>52658299</v>
      </c>
      <c r="D5" s="33">
        <v>13402818</v>
      </c>
      <c r="E5" s="33">
        <v>32817499</v>
      </c>
      <c r="F5" s="33">
        <v>9586869</v>
      </c>
      <c r="G5" s="34">
        <v>24069423</v>
      </c>
      <c r="H5" s="9"/>
      <c r="I5" s="62" t="s">
        <v>10</v>
      </c>
      <c r="J5" s="63"/>
      <c r="K5" s="32">
        <f>IF(SUM(K17,K24,K35,K51,K66,K76,K85,K93,K95)=0,"- ",SUM(SUM(K17,K24,K35,K51,K66,K76,K85,K93,K95)))</f>
        <v>75225018</v>
      </c>
      <c r="L5" s="33">
        <v>36460246</v>
      </c>
      <c r="M5" s="33">
        <v>42642374</v>
      </c>
      <c r="N5" s="33">
        <v>25254808</v>
      </c>
      <c r="O5" s="34">
        <v>28648386</v>
      </c>
    </row>
    <row r="6" spans="1:15" s="5" customFormat="1" ht="16.5" customHeight="1">
      <c r="A6" s="56" t="s">
        <v>11</v>
      </c>
      <c r="B6" s="25" t="s">
        <v>12</v>
      </c>
      <c r="C6" s="35" t="s">
        <v>13</v>
      </c>
      <c r="D6" s="36">
        <v>45</v>
      </c>
      <c r="E6" s="36">
        <v>1234</v>
      </c>
      <c r="F6" s="36">
        <v>17</v>
      </c>
      <c r="G6" s="37" t="s">
        <v>109</v>
      </c>
      <c r="H6" s="11"/>
      <c r="I6" s="56" t="str">
        <f>A6</f>
        <v>農水産品</v>
      </c>
      <c r="J6" s="25" t="str">
        <f>B6</f>
        <v> 1 麦</v>
      </c>
      <c r="K6" s="35">
        <v>680186</v>
      </c>
      <c r="L6" s="36">
        <v>259772</v>
      </c>
      <c r="M6" s="36">
        <v>210662</v>
      </c>
      <c r="N6" s="36">
        <v>121750</v>
      </c>
      <c r="O6" s="37">
        <v>1054143</v>
      </c>
    </row>
    <row r="7" spans="1:15" s="5" customFormat="1" ht="16.5" customHeight="1">
      <c r="A7" s="56"/>
      <c r="B7" s="25" t="s">
        <v>14</v>
      </c>
      <c r="C7" s="38">
        <v>6987</v>
      </c>
      <c r="D7" s="39">
        <v>3127</v>
      </c>
      <c r="E7" s="39">
        <v>20097</v>
      </c>
      <c r="F7" s="39">
        <v>7783</v>
      </c>
      <c r="G7" s="40">
        <v>18083</v>
      </c>
      <c r="H7" s="11"/>
      <c r="I7" s="56"/>
      <c r="J7" s="25" t="str">
        <f aca="true" t="shared" si="0" ref="J7:J16">B7</f>
        <v> 2 米</v>
      </c>
      <c r="K7" s="38">
        <v>55470</v>
      </c>
      <c r="L7" s="39">
        <v>22660</v>
      </c>
      <c r="M7" s="39">
        <v>33836</v>
      </c>
      <c r="N7" s="39">
        <v>15043</v>
      </c>
      <c r="O7" s="40">
        <v>12951</v>
      </c>
    </row>
    <row r="8" spans="1:15" s="5" customFormat="1" ht="16.5" customHeight="1">
      <c r="A8" s="56"/>
      <c r="B8" s="25" t="s">
        <v>15</v>
      </c>
      <c r="C8" s="38" t="s">
        <v>16</v>
      </c>
      <c r="D8" s="39">
        <v>37</v>
      </c>
      <c r="E8" s="39">
        <v>2095</v>
      </c>
      <c r="F8" s="39" t="s">
        <v>109</v>
      </c>
      <c r="G8" s="40">
        <v>631</v>
      </c>
      <c r="H8" s="11"/>
      <c r="I8" s="56"/>
      <c r="J8" s="25" t="str">
        <f t="shared" si="0"/>
        <v> 3 とうもろこし</v>
      </c>
      <c r="K8" s="38">
        <v>1533301</v>
      </c>
      <c r="L8" s="39">
        <v>5168</v>
      </c>
      <c r="M8" s="39">
        <v>49196</v>
      </c>
      <c r="N8" s="39">
        <v>2132</v>
      </c>
      <c r="O8" s="40">
        <v>895524</v>
      </c>
    </row>
    <row r="9" spans="1:15" s="5" customFormat="1" ht="16.5" customHeight="1">
      <c r="A9" s="56"/>
      <c r="B9" s="25" t="s">
        <v>17</v>
      </c>
      <c r="C9" s="38">
        <v>1011</v>
      </c>
      <c r="D9" s="39">
        <v>191</v>
      </c>
      <c r="E9" s="39">
        <v>20086</v>
      </c>
      <c r="F9" s="39">
        <v>74</v>
      </c>
      <c r="G9" s="40">
        <v>1788</v>
      </c>
      <c r="H9" s="11"/>
      <c r="I9" s="56"/>
      <c r="J9" s="25" t="str">
        <f t="shared" si="0"/>
        <v> 4 豆類</v>
      </c>
      <c r="K9" s="38">
        <v>208110</v>
      </c>
      <c r="L9" s="39">
        <v>124723</v>
      </c>
      <c r="M9" s="39">
        <v>783311</v>
      </c>
      <c r="N9" s="39">
        <v>12134</v>
      </c>
      <c r="O9" s="40">
        <v>530259</v>
      </c>
    </row>
    <row r="10" spans="1:15" s="5" customFormat="1" ht="16.5" customHeight="1">
      <c r="A10" s="56"/>
      <c r="B10" s="25" t="s">
        <v>18</v>
      </c>
      <c r="C10" s="38">
        <v>25</v>
      </c>
      <c r="D10" s="39">
        <v>104</v>
      </c>
      <c r="E10" s="39">
        <v>2513</v>
      </c>
      <c r="F10" s="39" t="s">
        <v>109</v>
      </c>
      <c r="G10" s="40">
        <v>1076</v>
      </c>
      <c r="H10" s="11"/>
      <c r="I10" s="56"/>
      <c r="J10" s="25" t="str">
        <f t="shared" si="0"/>
        <v> 5 その他雑穀</v>
      </c>
      <c r="K10" s="38">
        <v>6507</v>
      </c>
      <c r="L10" s="39">
        <v>3237</v>
      </c>
      <c r="M10" s="39">
        <v>474663</v>
      </c>
      <c r="N10" s="39">
        <v>6560</v>
      </c>
      <c r="O10" s="40">
        <v>52064</v>
      </c>
    </row>
    <row r="11" spans="1:15" s="5" customFormat="1" ht="16.5" customHeight="1">
      <c r="A11" s="56"/>
      <c r="B11" s="25" t="s">
        <v>19</v>
      </c>
      <c r="C11" s="38">
        <v>5082</v>
      </c>
      <c r="D11" s="39">
        <v>30126</v>
      </c>
      <c r="E11" s="39">
        <v>54365</v>
      </c>
      <c r="F11" s="39">
        <v>4787</v>
      </c>
      <c r="G11" s="40">
        <v>42224</v>
      </c>
      <c r="H11" s="11"/>
      <c r="I11" s="56"/>
      <c r="J11" s="25" t="str">
        <f t="shared" si="0"/>
        <v> 6 野菜･果物</v>
      </c>
      <c r="K11" s="38">
        <v>346106</v>
      </c>
      <c r="L11" s="39">
        <v>1700144</v>
      </c>
      <c r="M11" s="39">
        <v>1261186</v>
      </c>
      <c r="N11" s="39">
        <v>498346</v>
      </c>
      <c r="O11" s="40">
        <v>1085904</v>
      </c>
    </row>
    <row r="12" spans="1:15" s="5" customFormat="1" ht="16.5" customHeight="1">
      <c r="A12" s="56"/>
      <c r="B12" s="25" t="s">
        <v>20</v>
      </c>
      <c r="C12" s="38">
        <v>1</v>
      </c>
      <c r="D12" s="39">
        <v>12</v>
      </c>
      <c r="E12" s="39">
        <v>1066</v>
      </c>
      <c r="F12" s="39">
        <v>51</v>
      </c>
      <c r="G12" s="40">
        <v>23</v>
      </c>
      <c r="H12" s="11"/>
      <c r="I12" s="56"/>
      <c r="J12" s="25" t="str">
        <f t="shared" si="0"/>
        <v> 7 綿花</v>
      </c>
      <c r="K12" s="38">
        <v>14865</v>
      </c>
      <c r="L12" s="39">
        <v>504</v>
      </c>
      <c r="M12" s="39">
        <v>3754</v>
      </c>
      <c r="N12" s="39">
        <v>23147</v>
      </c>
      <c r="O12" s="40">
        <v>68109</v>
      </c>
    </row>
    <row r="13" spans="1:15" s="5" customFormat="1" ht="16.5" customHeight="1">
      <c r="A13" s="56"/>
      <c r="B13" s="25" t="s">
        <v>21</v>
      </c>
      <c r="C13" s="38">
        <v>22522</v>
      </c>
      <c r="D13" s="39">
        <v>9267</v>
      </c>
      <c r="E13" s="39">
        <v>66250</v>
      </c>
      <c r="F13" s="39">
        <v>14373</v>
      </c>
      <c r="G13" s="40">
        <v>34090</v>
      </c>
      <c r="H13" s="11"/>
      <c r="I13" s="56"/>
      <c r="J13" s="25" t="str">
        <f t="shared" si="0"/>
        <v> 8 その他農産品</v>
      </c>
      <c r="K13" s="38">
        <v>1019273</v>
      </c>
      <c r="L13" s="39">
        <v>235450</v>
      </c>
      <c r="M13" s="39">
        <v>683106</v>
      </c>
      <c r="N13" s="39">
        <v>218971</v>
      </c>
      <c r="O13" s="40">
        <v>1105959</v>
      </c>
    </row>
    <row r="14" spans="1:15" s="5" customFormat="1" ht="16.5" customHeight="1">
      <c r="A14" s="56"/>
      <c r="B14" s="25" t="s">
        <v>22</v>
      </c>
      <c r="C14" s="38" t="s">
        <v>13</v>
      </c>
      <c r="D14" s="39" t="s">
        <v>109</v>
      </c>
      <c r="E14" s="39">
        <v>3</v>
      </c>
      <c r="F14" s="39">
        <v>16</v>
      </c>
      <c r="G14" s="40">
        <v>126</v>
      </c>
      <c r="H14" s="11"/>
      <c r="I14" s="56"/>
      <c r="J14" s="25" t="str">
        <f t="shared" si="0"/>
        <v> 9 羊毛</v>
      </c>
      <c r="K14" s="38">
        <v>1015</v>
      </c>
      <c r="L14" s="39">
        <v>692</v>
      </c>
      <c r="M14" s="39">
        <v>170</v>
      </c>
      <c r="N14" s="39">
        <v>3450</v>
      </c>
      <c r="O14" s="40">
        <v>3411</v>
      </c>
    </row>
    <row r="15" spans="1:15" s="5" customFormat="1" ht="16.5" customHeight="1">
      <c r="A15" s="56"/>
      <c r="B15" s="25" t="s">
        <v>23</v>
      </c>
      <c r="C15" s="38">
        <v>8716</v>
      </c>
      <c r="D15" s="39">
        <v>37892</v>
      </c>
      <c r="E15" s="39">
        <v>44409</v>
      </c>
      <c r="F15" s="39">
        <v>3491</v>
      </c>
      <c r="G15" s="40">
        <v>17484</v>
      </c>
      <c r="H15" s="11"/>
      <c r="I15" s="56"/>
      <c r="J15" s="25" t="str">
        <f t="shared" si="0"/>
        <v>10 その他畜産品</v>
      </c>
      <c r="K15" s="38">
        <v>54601</v>
      </c>
      <c r="L15" s="39">
        <v>1617795</v>
      </c>
      <c r="M15" s="39">
        <v>888608</v>
      </c>
      <c r="N15" s="39">
        <v>546841</v>
      </c>
      <c r="O15" s="40">
        <v>867409</v>
      </c>
    </row>
    <row r="16" spans="1:15" s="5" customFormat="1" ht="16.5" customHeight="1">
      <c r="A16" s="56"/>
      <c r="B16" s="25" t="s">
        <v>24</v>
      </c>
      <c r="C16" s="38">
        <v>21241</v>
      </c>
      <c r="D16" s="39">
        <v>290191</v>
      </c>
      <c r="E16" s="39">
        <v>160561</v>
      </c>
      <c r="F16" s="39">
        <v>7368</v>
      </c>
      <c r="G16" s="40">
        <v>45749</v>
      </c>
      <c r="H16" s="11"/>
      <c r="I16" s="56"/>
      <c r="J16" s="25" t="str">
        <f t="shared" si="0"/>
        <v>11 水産品</v>
      </c>
      <c r="K16" s="38">
        <v>91009</v>
      </c>
      <c r="L16" s="39">
        <v>945155</v>
      </c>
      <c r="M16" s="39">
        <v>507338</v>
      </c>
      <c r="N16" s="39">
        <v>262551</v>
      </c>
      <c r="O16" s="40">
        <v>249067</v>
      </c>
    </row>
    <row r="17" spans="1:15" s="10" customFormat="1" ht="16.5" customHeight="1">
      <c r="A17" s="57"/>
      <c r="B17" s="22" t="s">
        <v>25</v>
      </c>
      <c r="C17" s="41">
        <f>IF(SUM(C6:C16)=0,"- ",SUM(C6:C16))</f>
        <v>65585</v>
      </c>
      <c r="D17" s="42">
        <v>370992</v>
      </c>
      <c r="E17" s="42">
        <v>372679</v>
      </c>
      <c r="F17" s="42">
        <v>37960</v>
      </c>
      <c r="G17" s="43">
        <v>161274</v>
      </c>
      <c r="H17" s="12"/>
      <c r="I17" s="57"/>
      <c r="J17" s="22" t="s">
        <v>25</v>
      </c>
      <c r="K17" s="41">
        <f>IF(SUM(K6:K16)=0,"- ",SUM(K6:K16))</f>
        <v>4010443</v>
      </c>
      <c r="L17" s="42">
        <v>4915300</v>
      </c>
      <c r="M17" s="42">
        <v>4895830</v>
      </c>
      <c r="N17" s="42">
        <v>1710925</v>
      </c>
      <c r="O17" s="43">
        <v>5924800</v>
      </c>
    </row>
    <row r="18" spans="1:15" s="5" customFormat="1" ht="16.5" customHeight="1">
      <c r="A18" s="53" t="s">
        <v>26</v>
      </c>
      <c r="B18" s="25" t="s">
        <v>27</v>
      </c>
      <c r="C18" s="35">
        <v>11073</v>
      </c>
      <c r="D18" s="39">
        <v>2342</v>
      </c>
      <c r="E18" s="39" t="s">
        <v>109</v>
      </c>
      <c r="F18" s="39">
        <v>719</v>
      </c>
      <c r="G18" s="40">
        <v>45954</v>
      </c>
      <c r="H18" s="11"/>
      <c r="I18" s="53" t="str">
        <f>A18</f>
        <v>林産品</v>
      </c>
      <c r="J18" s="25" t="str">
        <f>B18</f>
        <v>12 原木</v>
      </c>
      <c r="K18" s="35">
        <v>85611</v>
      </c>
      <c r="L18" s="39">
        <v>2360</v>
      </c>
      <c r="M18" s="39" t="s">
        <v>109</v>
      </c>
      <c r="N18" s="39">
        <v>2280</v>
      </c>
      <c r="O18" s="40">
        <v>5322</v>
      </c>
    </row>
    <row r="19" spans="1:15" s="5" customFormat="1" ht="16.5" customHeight="1">
      <c r="A19" s="56"/>
      <c r="B19" s="25" t="s">
        <v>28</v>
      </c>
      <c r="C19" s="38">
        <v>10649</v>
      </c>
      <c r="D19" s="39">
        <v>22089</v>
      </c>
      <c r="E19" s="39">
        <v>69887</v>
      </c>
      <c r="F19" s="39">
        <v>2784</v>
      </c>
      <c r="G19" s="40">
        <v>21012</v>
      </c>
      <c r="H19" s="11"/>
      <c r="I19" s="56"/>
      <c r="J19" s="25" t="str">
        <f>B19</f>
        <v>13 製材</v>
      </c>
      <c r="K19" s="38">
        <v>632422</v>
      </c>
      <c r="L19" s="39">
        <v>1035450</v>
      </c>
      <c r="M19" s="39">
        <v>605619</v>
      </c>
      <c r="N19" s="39">
        <v>657795</v>
      </c>
      <c r="O19" s="40">
        <v>1210018</v>
      </c>
    </row>
    <row r="20" spans="1:15" s="5" customFormat="1" ht="16.5" customHeight="1">
      <c r="A20" s="56"/>
      <c r="B20" s="25" t="s">
        <v>29</v>
      </c>
      <c r="C20" s="38">
        <v>574</v>
      </c>
      <c r="D20" s="39">
        <v>1331</v>
      </c>
      <c r="E20" s="39">
        <v>978</v>
      </c>
      <c r="F20" s="39">
        <v>80</v>
      </c>
      <c r="G20" s="40">
        <v>116</v>
      </c>
      <c r="H20" s="11"/>
      <c r="I20" s="56"/>
      <c r="J20" s="25" t="str">
        <f>B20</f>
        <v>14 樹脂類</v>
      </c>
      <c r="K20" s="38">
        <v>89652</v>
      </c>
      <c r="L20" s="39">
        <v>84331</v>
      </c>
      <c r="M20" s="39">
        <v>77856</v>
      </c>
      <c r="N20" s="39">
        <v>12871</v>
      </c>
      <c r="O20" s="40">
        <v>121194</v>
      </c>
    </row>
    <row r="21" spans="1:15" s="5" customFormat="1" ht="16.5" customHeight="1">
      <c r="A21" s="56"/>
      <c r="B21" s="25" t="s">
        <v>30</v>
      </c>
      <c r="C21" s="38" t="s">
        <v>31</v>
      </c>
      <c r="D21" s="39">
        <v>229</v>
      </c>
      <c r="E21" s="39">
        <v>209</v>
      </c>
      <c r="F21" s="39">
        <v>3565</v>
      </c>
      <c r="G21" s="40">
        <v>455</v>
      </c>
      <c r="H21" s="11"/>
      <c r="I21" s="56"/>
      <c r="J21" s="25" t="str">
        <f>B21</f>
        <v>15 木材チップ</v>
      </c>
      <c r="K21" s="38">
        <v>1623431</v>
      </c>
      <c r="L21" s="39">
        <v>3927</v>
      </c>
      <c r="M21" s="39">
        <v>11578</v>
      </c>
      <c r="N21" s="39">
        <v>6167</v>
      </c>
      <c r="O21" s="40">
        <v>10644</v>
      </c>
    </row>
    <row r="22" spans="1:15" s="5" customFormat="1" ht="16.5" customHeight="1">
      <c r="A22" s="56"/>
      <c r="B22" s="25" t="s">
        <v>32</v>
      </c>
      <c r="C22" s="38">
        <v>795</v>
      </c>
      <c r="D22" s="39">
        <v>6</v>
      </c>
      <c r="E22" s="39">
        <v>14968</v>
      </c>
      <c r="F22" s="39">
        <v>132</v>
      </c>
      <c r="G22" s="40">
        <v>125</v>
      </c>
      <c r="H22" s="11"/>
      <c r="I22" s="56"/>
      <c r="J22" s="25" t="str">
        <f>B22</f>
        <v>16 その他林産品</v>
      </c>
      <c r="K22" s="38">
        <v>13394</v>
      </c>
      <c r="L22" s="39">
        <v>4673</v>
      </c>
      <c r="M22" s="39">
        <v>1340</v>
      </c>
      <c r="N22" s="39">
        <v>12202</v>
      </c>
      <c r="O22" s="40">
        <v>6742</v>
      </c>
    </row>
    <row r="23" spans="1:15" s="5" customFormat="1" ht="16.5" customHeight="1">
      <c r="A23" s="56"/>
      <c r="B23" s="25" t="s">
        <v>33</v>
      </c>
      <c r="C23" s="38">
        <v>24</v>
      </c>
      <c r="D23" s="39">
        <v>157</v>
      </c>
      <c r="E23" s="39">
        <v>28</v>
      </c>
      <c r="F23" s="39">
        <v>163</v>
      </c>
      <c r="G23" s="40">
        <v>563</v>
      </c>
      <c r="H23" s="11"/>
      <c r="I23" s="56"/>
      <c r="J23" s="25" t="str">
        <f>B23</f>
        <v>17 薪炭</v>
      </c>
      <c r="K23" s="38">
        <v>34731</v>
      </c>
      <c r="L23" s="39">
        <v>55726</v>
      </c>
      <c r="M23" s="39">
        <v>16275</v>
      </c>
      <c r="N23" s="39">
        <v>34562</v>
      </c>
      <c r="O23" s="40">
        <v>37319</v>
      </c>
    </row>
    <row r="24" spans="1:15" s="10" customFormat="1" ht="16.5" customHeight="1">
      <c r="A24" s="57"/>
      <c r="B24" s="23" t="s">
        <v>25</v>
      </c>
      <c r="C24" s="44">
        <f>IF(SUM(C18:C23)=0,"- ",SUM(C18:C23))</f>
        <v>23115</v>
      </c>
      <c r="D24" s="45">
        <v>26154</v>
      </c>
      <c r="E24" s="45">
        <v>86070</v>
      </c>
      <c r="F24" s="45">
        <v>7443</v>
      </c>
      <c r="G24" s="46">
        <v>68225</v>
      </c>
      <c r="H24" s="12"/>
      <c r="I24" s="57"/>
      <c r="J24" s="22" t="s">
        <v>25</v>
      </c>
      <c r="K24" s="44">
        <f>IF(SUM(K18:K23)=0,"- ",SUM(K18:K23))</f>
        <v>2479241</v>
      </c>
      <c r="L24" s="45">
        <v>1186467</v>
      </c>
      <c r="M24" s="45">
        <v>712668</v>
      </c>
      <c r="N24" s="45">
        <v>725877</v>
      </c>
      <c r="O24" s="46">
        <v>1391239</v>
      </c>
    </row>
    <row r="25" spans="1:15" s="5" customFormat="1" ht="16.5" customHeight="1">
      <c r="A25" s="53" t="s">
        <v>34</v>
      </c>
      <c r="B25" s="26" t="s">
        <v>35</v>
      </c>
      <c r="C25" s="35">
        <v>3104</v>
      </c>
      <c r="D25" s="36">
        <v>79</v>
      </c>
      <c r="E25" s="36" t="s">
        <v>109</v>
      </c>
      <c r="F25" s="36">
        <v>2002</v>
      </c>
      <c r="G25" s="37">
        <v>297</v>
      </c>
      <c r="H25" s="11"/>
      <c r="I25" s="53" t="str">
        <f>A25</f>
        <v>鉱産品</v>
      </c>
      <c r="J25" s="25" t="str">
        <f>B25</f>
        <v>18 石炭</v>
      </c>
      <c r="K25" s="35">
        <v>5661090</v>
      </c>
      <c r="L25" s="36">
        <v>132234</v>
      </c>
      <c r="M25" s="36">
        <v>1082491</v>
      </c>
      <c r="N25" s="36">
        <v>292979</v>
      </c>
      <c r="O25" s="37">
        <v>3418537</v>
      </c>
    </row>
    <row r="26" spans="1:15" s="5" customFormat="1" ht="16.5" customHeight="1">
      <c r="A26" s="56"/>
      <c r="B26" s="25" t="s">
        <v>36</v>
      </c>
      <c r="C26" s="38" t="s">
        <v>13</v>
      </c>
      <c r="D26" s="39">
        <v>21</v>
      </c>
      <c r="E26" s="39">
        <v>26</v>
      </c>
      <c r="F26" s="39" t="s">
        <v>109</v>
      </c>
      <c r="G26" s="40" t="s">
        <v>109</v>
      </c>
      <c r="H26" s="11"/>
      <c r="I26" s="56"/>
      <c r="J26" s="25" t="str">
        <f aca="true" t="shared" si="1" ref="J26:J34">B26</f>
        <v>19 鉄鉱石</v>
      </c>
      <c r="K26" s="38">
        <v>10863019</v>
      </c>
      <c r="L26" s="39">
        <v>273</v>
      </c>
      <c r="M26" s="39">
        <v>2055</v>
      </c>
      <c r="N26" s="39">
        <v>638</v>
      </c>
      <c r="O26" s="40">
        <v>323</v>
      </c>
    </row>
    <row r="27" spans="1:15" s="5" customFormat="1" ht="16.5" customHeight="1">
      <c r="A27" s="56"/>
      <c r="B27" s="25" t="s">
        <v>37</v>
      </c>
      <c r="C27" s="38">
        <v>75</v>
      </c>
      <c r="D27" s="39">
        <v>70</v>
      </c>
      <c r="E27" s="39">
        <v>619</v>
      </c>
      <c r="F27" s="39">
        <v>68</v>
      </c>
      <c r="G27" s="40">
        <v>4093</v>
      </c>
      <c r="H27" s="11"/>
      <c r="I27" s="56"/>
      <c r="J27" s="25" t="str">
        <f t="shared" si="1"/>
        <v>20 金属鉱</v>
      </c>
      <c r="K27" s="38">
        <v>14225</v>
      </c>
      <c r="L27" s="39">
        <v>5645</v>
      </c>
      <c r="M27" s="39">
        <v>21467</v>
      </c>
      <c r="N27" s="39">
        <v>90453</v>
      </c>
      <c r="O27" s="40">
        <v>99552</v>
      </c>
    </row>
    <row r="28" spans="1:15" s="5" customFormat="1" ht="16.5" customHeight="1">
      <c r="A28" s="56"/>
      <c r="B28" s="25" t="s">
        <v>38</v>
      </c>
      <c r="C28" s="38">
        <v>177</v>
      </c>
      <c r="D28" s="39">
        <v>793</v>
      </c>
      <c r="E28" s="39">
        <v>316</v>
      </c>
      <c r="F28" s="39">
        <v>535</v>
      </c>
      <c r="G28" s="40">
        <v>2605</v>
      </c>
      <c r="H28" s="11"/>
      <c r="I28" s="56"/>
      <c r="J28" s="25" t="str">
        <f t="shared" si="1"/>
        <v>21 砂利･砂</v>
      </c>
      <c r="K28" s="38">
        <v>5505</v>
      </c>
      <c r="L28" s="39">
        <v>20077</v>
      </c>
      <c r="M28" s="39">
        <v>749</v>
      </c>
      <c r="N28" s="39">
        <v>9685</v>
      </c>
      <c r="O28" s="40">
        <v>7529</v>
      </c>
    </row>
    <row r="29" spans="1:15" s="5" customFormat="1" ht="16.5" customHeight="1">
      <c r="A29" s="56"/>
      <c r="B29" s="25" t="s">
        <v>39</v>
      </c>
      <c r="C29" s="38">
        <v>10731</v>
      </c>
      <c r="D29" s="39">
        <v>1359</v>
      </c>
      <c r="E29" s="39">
        <v>15174</v>
      </c>
      <c r="F29" s="39">
        <v>6723</v>
      </c>
      <c r="G29" s="40">
        <v>5137</v>
      </c>
      <c r="H29" s="11"/>
      <c r="I29" s="56"/>
      <c r="J29" s="25" t="str">
        <f t="shared" si="1"/>
        <v>22 石材</v>
      </c>
      <c r="K29" s="38">
        <v>194078</v>
      </c>
      <c r="L29" s="39">
        <v>103645</v>
      </c>
      <c r="M29" s="39">
        <v>294537</v>
      </c>
      <c r="N29" s="39">
        <v>105816</v>
      </c>
      <c r="O29" s="40">
        <v>53298</v>
      </c>
    </row>
    <row r="30" spans="1:15" s="5" customFormat="1" ht="16.5" customHeight="1">
      <c r="A30" s="56"/>
      <c r="B30" s="25" t="s">
        <v>40</v>
      </c>
      <c r="C30" s="38" t="s">
        <v>13</v>
      </c>
      <c r="D30" s="39" t="s">
        <v>109</v>
      </c>
      <c r="E30" s="39" t="s">
        <v>109</v>
      </c>
      <c r="F30" s="39" t="s">
        <v>109</v>
      </c>
      <c r="G30" s="40">
        <v>31</v>
      </c>
      <c r="H30" s="11"/>
      <c r="I30" s="56"/>
      <c r="J30" s="25" t="str">
        <f t="shared" si="1"/>
        <v>23 原油</v>
      </c>
      <c r="K30" s="38">
        <v>7618400</v>
      </c>
      <c r="L30" s="39">
        <v>2250</v>
      </c>
      <c r="M30" s="39">
        <v>5684090</v>
      </c>
      <c r="N30" s="39" t="s">
        <v>109</v>
      </c>
      <c r="O30" s="40">
        <v>651</v>
      </c>
    </row>
    <row r="31" spans="1:15" s="5" customFormat="1" ht="16.5" customHeight="1">
      <c r="A31" s="56"/>
      <c r="B31" s="25" t="s">
        <v>41</v>
      </c>
      <c r="C31" s="38" t="s">
        <v>13</v>
      </c>
      <c r="D31" s="39" t="s">
        <v>109</v>
      </c>
      <c r="E31" s="39" t="s">
        <v>109</v>
      </c>
      <c r="F31" s="39" t="s">
        <v>109</v>
      </c>
      <c r="G31" s="40">
        <v>242</v>
      </c>
      <c r="H31" s="11"/>
      <c r="I31" s="56"/>
      <c r="J31" s="25" t="str">
        <f t="shared" si="1"/>
        <v>24 りん鉱石</v>
      </c>
      <c r="K31" s="38">
        <v>1023</v>
      </c>
      <c r="L31" s="39">
        <v>57</v>
      </c>
      <c r="M31" s="39">
        <v>41</v>
      </c>
      <c r="N31" s="39">
        <v>60</v>
      </c>
      <c r="O31" s="40">
        <v>45</v>
      </c>
    </row>
    <row r="32" spans="1:15" s="5" customFormat="1" ht="16.5" customHeight="1">
      <c r="A32" s="56"/>
      <c r="B32" s="25" t="s">
        <v>42</v>
      </c>
      <c r="C32" s="38">
        <v>11</v>
      </c>
      <c r="D32" s="39" t="s">
        <v>109</v>
      </c>
      <c r="E32" s="39" t="s">
        <v>109</v>
      </c>
      <c r="F32" s="39" t="s">
        <v>109</v>
      </c>
      <c r="G32" s="40">
        <v>821</v>
      </c>
      <c r="H32" s="11"/>
      <c r="I32" s="56"/>
      <c r="J32" s="25" t="str">
        <f t="shared" si="1"/>
        <v>25 石灰石</v>
      </c>
      <c r="K32" s="38">
        <v>281</v>
      </c>
      <c r="L32" s="39">
        <v>854</v>
      </c>
      <c r="M32" s="39" t="s">
        <v>109</v>
      </c>
      <c r="N32" s="39" t="s">
        <v>109</v>
      </c>
      <c r="O32" s="40">
        <v>22</v>
      </c>
    </row>
    <row r="33" spans="1:15" s="5" customFormat="1" ht="16.5" customHeight="1">
      <c r="A33" s="56"/>
      <c r="B33" s="25" t="s">
        <v>43</v>
      </c>
      <c r="C33" s="38" t="s">
        <v>13</v>
      </c>
      <c r="D33" s="39">
        <v>55</v>
      </c>
      <c r="E33" s="39" t="s">
        <v>109</v>
      </c>
      <c r="F33" s="39" t="s">
        <v>109</v>
      </c>
      <c r="G33" s="40">
        <v>54</v>
      </c>
      <c r="H33" s="11"/>
      <c r="I33" s="56"/>
      <c r="J33" s="25" t="str">
        <f t="shared" si="1"/>
        <v>26 原塩</v>
      </c>
      <c r="K33" s="38">
        <v>3494</v>
      </c>
      <c r="L33" s="39">
        <v>6584</v>
      </c>
      <c r="M33" s="39">
        <v>387979</v>
      </c>
      <c r="N33" s="39">
        <v>19</v>
      </c>
      <c r="O33" s="40">
        <v>461</v>
      </c>
    </row>
    <row r="34" spans="1:15" s="5" customFormat="1" ht="16.5" customHeight="1">
      <c r="A34" s="56"/>
      <c r="B34" s="25" t="s">
        <v>44</v>
      </c>
      <c r="C34" s="38">
        <v>828729</v>
      </c>
      <c r="D34" s="39">
        <v>15791</v>
      </c>
      <c r="E34" s="39">
        <v>14961</v>
      </c>
      <c r="F34" s="39">
        <v>8303</v>
      </c>
      <c r="G34" s="40">
        <v>89313</v>
      </c>
      <c r="H34" s="11"/>
      <c r="I34" s="56"/>
      <c r="J34" s="25" t="str">
        <f t="shared" si="1"/>
        <v>27 非金属鉱物</v>
      </c>
      <c r="K34" s="38">
        <v>589888</v>
      </c>
      <c r="L34" s="39">
        <v>184731</v>
      </c>
      <c r="M34" s="39">
        <v>188886</v>
      </c>
      <c r="N34" s="39">
        <v>113092</v>
      </c>
      <c r="O34" s="40">
        <v>202159</v>
      </c>
    </row>
    <row r="35" spans="1:15" s="10" customFormat="1" ht="16.5" customHeight="1">
      <c r="A35" s="57"/>
      <c r="B35" s="22" t="s">
        <v>46</v>
      </c>
      <c r="C35" s="41">
        <f>IF(SUM(C25:C34)=0,"- ",SUM(C25:C34))</f>
        <v>842827</v>
      </c>
      <c r="D35" s="42">
        <v>18168</v>
      </c>
      <c r="E35" s="42">
        <v>31096</v>
      </c>
      <c r="F35" s="42">
        <v>17631</v>
      </c>
      <c r="G35" s="43">
        <v>102593</v>
      </c>
      <c r="H35" s="12"/>
      <c r="I35" s="57"/>
      <c r="J35" s="22" t="s">
        <v>46</v>
      </c>
      <c r="K35" s="41">
        <f>IF(SUM(K25:K34)=0,"- ",SUM(K25:K34))</f>
        <v>24951003</v>
      </c>
      <c r="L35" s="42">
        <v>456350</v>
      </c>
      <c r="M35" s="42">
        <v>7662295</v>
      </c>
      <c r="N35" s="42">
        <v>612742</v>
      </c>
      <c r="O35" s="43">
        <v>3782577</v>
      </c>
    </row>
    <row r="36" spans="1:15" s="5" customFormat="1" ht="16.5" customHeight="1">
      <c r="A36" s="53" t="s">
        <v>47</v>
      </c>
      <c r="B36" s="25" t="s">
        <v>48</v>
      </c>
      <c r="C36" s="35">
        <v>135398</v>
      </c>
      <c r="D36" s="39">
        <v>30513</v>
      </c>
      <c r="E36" s="39">
        <v>72588</v>
      </c>
      <c r="F36" s="39">
        <v>13638</v>
      </c>
      <c r="G36" s="40">
        <v>73908</v>
      </c>
      <c r="H36" s="11"/>
      <c r="I36" s="53" t="str">
        <f>A36</f>
        <v>金属機械工業品</v>
      </c>
      <c r="J36" s="25" t="str">
        <f>B36</f>
        <v>28 鉄鋼</v>
      </c>
      <c r="K36" s="35">
        <v>170623</v>
      </c>
      <c r="L36" s="39">
        <v>51080</v>
      </c>
      <c r="M36" s="39">
        <v>136098</v>
      </c>
      <c r="N36" s="39">
        <v>214273</v>
      </c>
      <c r="O36" s="40">
        <v>120011</v>
      </c>
    </row>
    <row r="37" spans="1:15" s="5" customFormat="1" ht="16.5" customHeight="1">
      <c r="A37" s="56"/>
      <c r="B37" s="25" t="s">
        <v>49</v>
      </c>
      <c r="C37" s="38">
        <v>2458319</v>
      </c>
      <c r="D37" s="39">
        <v>277238</v>
      </c>
      <c r="E37" s="39">
        <v>1751630</v>
      </c>
      <c r="F37" s="39">
        <v>1781699</v>
      </c>
      <c r="G37" s="40">
        <v>2002797</v>
      </c>
      <c r="H37" s="11"/>
      <c r="I37" s="56"/>
      <c r="J37" s="25" t="str">
        <f aca="true" t="shared" si="2" ref="J37:J50">B37</f>
        <v>29 鋼材</v>
      </c>
      <c r="K37" s="38">
        <v>256412</v>
      </c>
      <c r="L37" s="39">
        <v>123271</v>
      </c>
      <c r="M37" s="39">
        <v>136444</v>
      </c>
      <c r="N37" s="39">
        <v>835351</v>
      </c>
      <c r="O37" s="40">
        <v>70257</v>
      </c>
    </row>
    <row r="38" spans="1:15" s="5" customFormat="1" ht="16.5" customHeight="1">
      <c r="A38" s="56"/>
      <c r="B38" s="25" t="s">
        <v>50</v>
      </c>
      <c r="C38" s="38">
        <v>222445</v>
      </c>
      <c r="D38" s="39">
        <v>114454</v>
      </c>
      <c r="E38" s="39">
        <v>305239</v>
      </c>
      <c r="F38" s="39">
        <v>230083</v>
      </c>
      <c r="G38" s="40">
        <v>309528</v>
      </c>
      <c r="H38" s="11"/>
      <c r="I38" s="56"/>
      <c r="J38" s="25" t="str">
        <f t="shared" si="2"/>
        <v>30 非鉄金属</v>
      </c>
      <c r="K38" s="38">
        <v>1277878</v>
      </c>
      <c r="L38" s="39">
        <v>158769</v>
      </c>
      <c r="M38" s="39">
        <v>1227704</v>
      </c>
      <c r="N38" s="39">
        <v>440722</v>
      </c>
      <c r="O38" s="40">
        <v>411970</v>
      </c>
    </row>
    <row r="39" spans="1:15" s="5" customFormat="1" ht="16.5" customHeight="1">
      <c r="A39" s="56"/>
      <c r="B39" s="25" t="s">
        <v>51</v>
      </c>
      <c r="C39" s="38">
        <v>227350</v>
      </c>
      <c r="D39" s="39">
        <v>289632</v>
      </c>
      <c r="E39" s="39">
        <v>269381</v>
      </c>
      <c r="F39" s="39">
        <v>241769</v>
      </c>
      <c r="G39" s="40">
        <v>572985</v>
      </c>
      <c r="H39" s="11"/>
      <c r="I39" s="56"/>
      <c r="J39" s="25" t="str">
        <f t="shared" si="2"/>
        <v>31 金属製品</v>
      </c>
      <c r="K39" s="38">
        <v>1020698</v>
      </c>
      <c r="L39" s="39">
        <v>1302636</v>
      </c>
      <c r="M39" s="39">
        <v>781108</v>
      </c>
      <c r="N39" s="39">
        <v>870699</v>
      </c>
      <c r="O39" s="40">
        <v>849223</v>
      </c>
    </row>
    <row r="40" spans="1:15" s="5" customFormat="1" ht="16.5" customHeight="1">
      <c r="A40" s="56"/>
      <c r="B40" s="25" t="s">
        <v>52</v>
      </c>
      <c r="C40" s="38">
        <v>927</v>
      </c>
      <c r="D40" s="39">
        <v>1593</v>
      </c>
      <c r="E40" s="39">
        <v>4786</v>
      </c>
      <c r="F40" s="39">
        <v>10456</v>
      </c>
      <c r="G40" s="40">
        <v>123640</v>
      </c>
      <c r="H40" s="11"/>
      <c r="I40" s="56"/>
      <c r="J40" s="25" t="str">
        <f t="shared" si="2"/>
        <v>32 鉄道車両</v>
      </c>
      <c r="K40" s="38">
        <v>1431</v>
      </c>
      <c r="L40" s="39">
        <v>2176</v>
      </c>
      <c r="M40" s="39">
        <v>2162</v>
      </c>
      <c r="N40" s="39">
        <v>2319</v>
      </c>
      <c r="O40" s="40">
        <v>15278</v>
      </c>
    </row>
    <row r="41" spans="1:15" s="5" customFormat="1" ht="16.5" customHeight="1">
      <c r="A41" s="56"/>
      <c r="B41" s="25" t="s">
        <v>53</v>
      </c>
      <c r="C41" s="38">
        <v>25511059</v>
      </c>
      <c r="D41" s="39">
        <v>83252</v>
      </c>
      <c r="E41" s="39">
        <v>13415427</v>
      </c>
      <c r="F41" s="39">
        <v>404174</v>
      </c>
      <c r="G41" s="40">
        <v>2950686</v>
      </c>
      <c r="H41" s="11"/>
      <c r="I41" s="56"/>
      <c r="J41" s="25" t="str">
        <f t="shared" si="2"/>
        <v>33 完成自動車</v>
      </c>
      <c r="K41" s="38">
        <v>1150457</v>
      </c>
      <c r="L41" s="39">
        <v>25249</v>
      </c>
      <c r="M41" s="39">
        <v>930856</v>
      </c>
      <c r="N41" s="39">
        <v>11640</v>
      </c>
      <c r="O41" s="40">
        <v>69713</v>
      </c>
    </row>
    <row r="42" spans="1:15" s="5" customFormat="1" ht="16.5" customHeight="1">
      <c r="A42" s="56"/>
      <c r="B42" s="25" t="s">
        <v>54</v>
      </c>
      <c r="C42" s="38">
        <v>143059</v>
      </c>
      <c r="D42" s="39">
        <v>3123</v>
      </c>
      <c r="E42" s="39">
        <v>100366</v>
      </c>
      <c r="F42" s="39">
        <v>9451</v>
      </c>
      <c r="G42" s="40">
        <v>155731</v>
      </c>
      <c r="H42" s="11"/>
      <c r="I42" s="56"/>
      <c r="J42" s="25" t="str">
        <f t="shared" si="2"/>
        <v>34 その他輸送用車両</v>
      </c>
      <c r="K42" s="38">
        <v>57703</v>
      </c>
      <c r="L42" s="39">
        <v>79596</v>
      </c>
      <c r="M42" s="39">
        <v>3322</v>
      </c>
      <c r="N42" s="39">
        <v>34899</v>
      </c>
      <c r="O42" s="40">
        <v>71214</v>
      </c>
    </row>
    <row r="43" spans="1:15" s="5" customFormat="1" ht="16.5" customHeight="1">
      <c r="A43" s="56"/>
      <c r="B43" s="25" t="s">
        <v>55</v>
      </c>
      <c r="C43" s="38">
        <v>60840</v>
      </c>
      <c r="D43" s="39">
        <v>8826</v>
      </c>
      <c r="E43" s="39">
        <v>42124</v>
      </c>
      <c r="F43" s="39">
        <v>53223</v>
      </c>
      <c r="G43" s="40">
        <v>202930</v>
      </c>
      <c r="H43" s="11"/>
      <c r="I43" s="56"/>
      <c r="J43" s="25" t="str">
        <f t="shared" si="2"/>
        <v>35 二輪自動車</v>
      </c>
      <c r="K43" s="38">
        <v>50094</v>
      </c>
      <c r="L43" s="39">
        <v>45708</v>
      </c>
      <c r="M43" s="39">
        <v>69893</v>
      </c>
      <c r="N43" s="39">
        <v>28350</v>
      </c>
      <c r="O43" s="40">
        <v>103318</v>
      </c>
    </row>
    <row r="44" spans="1:15" s="5" customFormat="1" ht="16.5" customHeight="1">
      <c r="A44" s="56"/>
      <c r="B44" s="25" t="s">
        <v>56</v>
      </c>
      <c r="C44" s="38">
        <v>10368466</v>
      </c>
      <c r="D44" s="39">
        <v>1479481</v>
      </c>
      <c r="E44" s="39">
        <v>4102783</v>
      </c>
      <c r="F44" s="39">
        <v>313548</v>
      </c>
      <c r="G44" s="40">
        <v>1852439</v>
      </c>
      <c r="H44" s="11"/>
      <c r="I44" s="56"/>
      <c r="J44" s="25" t="str">
        <f t="shared" si="2"/>
        <v>36 自動車部品</v>
      </c>
      <c r="K44" s="38">
        <v>2303573</v>
      </c>
      <c r="L44" s="39">
        <v>756191</v>
      </c>
      <c r="M44" s="39">
        <v>1310549</v>
      </c>
      <c r="N44" s="39">
        <v>175412</v>
      </c>
      <c r="O44" s="40">
        <v>343303</v>
      </c>
    </row>
    <row r="45" spans="1:15" s="5" customFormat="1" ht="16.5" customHeight="1">
      <c r="A45" s="56"/>
      <c r="B45" s="25" t="s">
        <v>57</v>
      </c>
      <c r="C45" s="38">
        <v>178231</v>
      </c>
      <c r="D45" s="39">
        <v>45420</v>
      </c>
      <c r="E45" s="39">
        <v>185968</v>
      </c>
      <c r="F45" s="39">
        <v>141306</v>
      </c>
      <c r="G45" s="40">
        <v>485512</v>
      </c>
      <c r="H45" s="11"/>
      <c r="I45" s="56"/>
      <c r="J45" s="25" t="str">
        <f t="shared" si="2"/>
        <v>37 その他輸送機械</v>
      </c>
      <c r="K45" s="38">
        <v>337883</v>
      </c>
      <c r="L45" s="39">
        <v>345020</v>
      </c>
      <c r="M45" s="39">
        <v>241141</v>
      </c>
      <c r="N45" s="39">
        <v>304554</v>
      </c>
      <c r="O45" s="40">
        <v>167709</v>
      </c>
    </row>
    <row r="46" spans="1:15" s="5" customFormat="1" ht="16.5" customHeight="1">
      <c r="A46" s="56"/>
      <c r="B46" s="25" t="s">
        <v>58</v>
      </c>
      <c r="C46" s="38">
        <v>2843422</v>
      </c>
      <c r="D46" s="39">
        <v>1930863</v>
      </c>
      <c r="E46" s="39">
        <v>2862249</v>
      </c>
      <c r="F46" s="39">
        <v>1053187</v>
      </c>
      <c r="G46" s="40">
        <v>3884459</v>
      </c>
      <c r="H46" s="11"/>
      <c r="I46" s="56"/>
      <c r="J46" s="25" t="str">
        <f t="shared" si="2"/>
        <v>38 産業機械</v>
      </c>
      <c r="K46" s="38">
        <v>787319</v>
      </c>
      <c r="L46" s="39">
        <v>1448886</v>
      </c>
      <c r="M46" s="39">
        <v>1157322</v>
      </c>
      <c r="N46" s="39">
        <v>1323926</v>
      </c>
      <c r="O46" s="40">
        <v>693371</v>
      </c>
    </row>
    <row r="47" spans="1:15" s="5" customFormat="1" ht="16.5" customHeight="1">
      <c r="A47" s="56"/>
      <c r="B47" s="25" t="s">
        <v>59</v>
      </c>
      <c r="C47" s="38">
        <v>701406</v>
      </c>
      <c r="D47" s="39">
        <v>728048</v>
      </c>
      <c r="E47" s="39">
        <v>881613</v>
      </c>
      <c r="F47" s="39">
        <v>530426</v>
      </c>
      <c r="G47" s="40">
        <v>1106009</v>
      </c>
      <c r="H47" s="11"/>
      <c r="I47" s="56"/>
      <c r="J47" s="25" t="str">
        <f t="shared" si="2"/>
        <v>39 電気機械</v>
      </c>
      <c r="K47" s="38">
        <v>1673701</v>
      </c>
      <c r="L47" s="39">
        <v>3150464</v>
      </c>
      <c r="M47" s="39">
        <v>1493039</v>
      </c>
      <c r="N47" s="39">
        <v>2959252</v>
      </c>
      <c r="O47" s="40">
        <v>933165</v>
      </c>
    </row>
    <row r="48" spans="1:15" s="5" customFormat="1" ht="16.5" customHeight="1">
      <c r="A48" s="56"/>
      <c r="B48" s="25" t="s">
        <v>60</v>
      </c>
      <c r="C48" s="38">
        <v>96433</v>
      </c>
      <c r="D48" s="39">
        <v>181632</v>
      </c>
      <c r="E48" s="39">
        <v>160101</v>
      </c>
      <c r="F48" s="39">
        <v>102007</v>
      </c>
      <c r="G48" s="40">
        <v>235410</v>
      </c>
      <c r="H48" s="11"/>
      <c r="I48" s="56"/>
      <c r="J48" s="25" t="str">
        <f t="shared" si="2"/>
        <v>40 測量･光学･医療用機械</v>
      </c>
      <c r="K48" s="38">
        <v>142220</v>
      </c>
      <c r="L48" s="39">
        <v>318267</v>
      </c>
      <c r="M48" s="39">
        <v>163262</v>
      </c>
      <c r="N48" s="39">
        <v>223051</v>
      </c>
      <c r="O48" s="40">
        <v>129839</v>
      </c>
    </row>
    <row r="49" spans="1:15" s="5" customFormat="1" ht="16.5" customHeight="1">
      <c r="A49" s="56"/>
      <c r="B49" s="25" t="s">
        <v>61</v>
      </c>
      <c r="C49" s="38">
        <v>255384</v>
      </c>
      <c r="D49" s="39">
        <v>38233</v>
      </c>
      <c r="E49" s="39">
        <v>167190</v>
      </c>
      <c r="F49" s="39">
        <v>987</v>
      </c>
      <c r="G49" s="40">
        <v>19760</v>
      </c>
      <c r="H49" s="11"/>
      <c r="I49" s="56"/>
      <c r="J49" s="25" t="str">
        <f t="shared" si="2"/>
        <v>41 事務用機器</v>
      </c>
      <c r="K49" s="38">
        <v>69098</v>
      </c>
      <c r="L49" s="39">
        <v>160191</v>
      </c>
      <c r="M49" s="39">
        <v>210145</v>
      </c>
      <c r="N49" s="39">
        <v>26236</v>
      </c>
      <c r="O49" s="40">
        <v>36401</v>
      </c>
    </row>
    <row r="50" spans="1:15" s="5" customFormat="1" ht="16.5" customHeight="1">
      <c r="A50" s="56"/>
      <c r="B50" s="25" t="s">
        <v>62</v>
      </c>
      <c r="C50" s="38">
        <v>67362</v>
      </c>
      <c r="D50" s="39">
        <v>14693</v>
      </c>
      <c r="E50" s="39">
        <v>8316</v>
      </c>
      <c r="F50" s="39">
        <v>1815</v>
      </c>
      <c r="G50" s="40">
        <v>7583</v>
      </c>
      <c r="H50" s="11"/>
      <c r="I50" s="56"/>
      <c r="J50" s="25" t="str">
        <f t="shared" si="2"/>
        <v>42 その他機械</v>
      </c>
      <c r="K50" s="38">
        <v>24895</v>
      </c>
      <c r="L50" s="39">
        <v>33047</v>
      </c>
      <c r="M50" s="39">
        <v>2613</v>
      </c>
      <c r="N50" s="39">
        <v>7351</v>
      </c>
      <c r="O50" s="40">
        <v>22808</v>
      </c>
    </row>
    <row r="51" spans="1:15" s="10" customFormat="1" ht="16.5" customHeight="1" thickBot="1">
      <c r="A51" s="54"/>
      <c r="B51" s="24" t="s">
        <v>46</v>
      </c>
      <c r="C51" s="47">
        <f>IF(SUM(C36:C50)=0,"- ",SUM(C36:C50))</f>
        <v>43270101</v>
      </c>
      <c r="D51" s="48">
        <v>5227001</v>
      </c>
      <c r="E51" s="48">
        <v>24329761</v>
      </c>
      <c r="F51" s="48">
        <v>4887769</v>
      </c>
      <c r="G51" s="49">
        <v>13983377</v>
      </c>
      <c r="H51" s="12"/>
      <c r="I51" s="54"/>
      <c r="J51" s="24" t="s">
        <v>46</v>
      </c>
      <c r="K51" s="47">
        <f>IF(SUM(K36:K50)=0,"- ",SUM(K36:K50))</f>
        <v>9323985</v>
      </c>
      <c r="L51" s="48">
        <v>8000551</v>
      </c>
      <c r="M51" s="48">
        <v>7865658</v>
      </c>
      <c r="N51" s="48">
        <v>7458035</v>
      </c>
      <c r="O51" s="49">
        <v>4037580</v>
      </c>
    </row>
    <row r="52" spans="1:15" s="5" customFormat="1" ht="16.5" customHeight="1">
      <c r="A52" s="56" t="s">
        <v>63</v>
      </c>
      <c r="B52" s="25" t="s">
        <v>64</v>
      </c>
      <c r="C52" s="38">
        <v>91794</v>
      </c>
      <c r="D52" s="39">
        <v>10180</v>
      </c>
      <c r="E52" s="39">
        <v>9448</v>
      </c>
      <c r="F52" s="39">
        <v>14795</v>
      </c>
      <c r="G52" s="40">
        <v>19757</v>
      </c>
      <c r="H52" s="11"/>
      <c r="I52" s="56" t="str">
        <f>A52</f>
        <v>化学工業品</v>
      </c>
      <c r="J52" s="25" t="str">
        <f>B52</f>
        <v>43 陶磁器</v>
      </c>
      <c r="K52" s="38">
        <v>427503</v>
      </c>
      <c r="L52" s="39">
        <v>145516</v>
      </c>
      <c r="M52" s="39">
        <v>31976</v>
      </c>
      <c r="N52" s="39">
        <v>61489</v>
      </c>
      <c r="O52" s="40">
        <v>49252</v>
      </c>
    </row>
    <row r="53" spans="1:15" s="5" customFormat="1" ht="16.5" customHeight="1">
      <c r="A53" s="56"/>
      <c r="B53" s="25" t="s">
        <v>65</v>
      </c>
      <c r="C53" s="38">
        <v>19</v>
      </c>
      <c r="D53" s="39">
        <v>8629</v>
      </c>
      <c r="E53" s="39">
        <v>1853</v>
      </c>
      <c r="F53" s="39">
        <v>315</v>
      </c>
      <c r="G53" s="40">
        <v>231</v>
      </c>
      <c r="H53" s="11"/>
      <c r="I53" s="56"/>
      <c r="J53" s="25" t="str">
        <f aca="true" t="shared" si="3" ref="J53:J65">B53</f>
        <v>44 セメント</v>
      </c>
      <c r="K53" s="38">
        <v>88333</v>
      </c>
      <c r="L53" s="39">
        <v>12693</v>
      </c>
      <c r="M53" s="39">
        <v>95765</v>
      </c>
      <c r="N53" s="39">
        <v>12400</v>
      </c>
      <c r="O53" s="40">
        <v>13762</v>
      </c>
    </row>
    <row r="54" spans="1:15" s="5" customFormat="1" ht="16.5" customHeight="1">
      <c r="A54" s="56"/>
      <c r="B54" s="25" t="s">
        <v>66</v>
      </c>
      <c r="C54" s="38">
        <v>271146</v>
      </c>
      <c r="D54" s="39">
        <v>69108</v>
      </c>
      <c r="E54" s="39">
        <v>83674</v>
      </c>
      <c r="F54" s="39">
        <v>102330</v>
      </c>
      <c r="G54" s="40">
        <v>141547</v>
      </c>
      <c r="H54" s="11"/>
      <c r="I54" s="56"/>
      <c r="J54" s="25" t="str">
        <f t="shared" si="3"/>
        <v>45 ガラス類</v>
      </c>
      <c r="K54" s="38">
        <v>328871</v>
      </c>
      <c r="L54" s="39">
        <v>134406</v>
      </c>
      <c r="M54" s="39">
        <v>176905</v>
      </c>
      <c r="N54" s="39">
        <v>206611</v>
      </c>
      <c r="O54" s="40">
        <v>59162</v>
      </c>
    </row>
    <row r="55" spans="1:15" s="5" customFormat="1" ht="16.5" customHeight="1">
      <c r="A55" s="56"/>
      <c r="B55" s="25" t="s">
        <v>67</v>
      </c>
      <c r="C55" s="38">
        <v>210335</v>
      </c>
      <c r="D55" s="39">
        <v>109932</v>
      </c>
      <c r="E55" s="39">
        <v>165050</v>
      </c>
      <c r="F55" s="39">
        <v>44853</v>
      </c>
      <c r="G55" s="40">
        <v>255035</v>
      </c>
      <c r="H55" s="11"/>
      <c r="I55" s="56"/>
      <c r="J55" s="25" t="str">
        <f t="shared" si="3"/>
        <v>46 窯業品</v>
      </c>
      <c r="K55" s="38">
        <v>254044</v>
      </c>
      <c r="L55" s="39">
        <v>247083</v>
      </c>
      <c r="M55" s="39">
        <v>151510</v>
      </c>
      <c r="N55" s="39">
        <v>106523</v>
      </c>
      <c r="O55" s="40">
        <v>199027</v>
      </c>
    </row>
    <row r="56" spans="1:15" s="5" customFormat="1" ht="16.5" customHeight="1">
      <c r="A56" s="56"/>
      <c r="B56" s="25" t="s">
        <v>68</v>
      </c>
      <c r="C56" s="38">
        <v>60116</v>
      </c>
      <c r="D56" s="39" t="s">
        <v>109</v>
      </c>
      <c r="E56" s="39">
        <v>351975</v>
      </c>
      <c r="F56" s="39" t="s">
        <v>109</v>
      </c>
      <c r="G56" s="40">
        <v>6</v>
      </c>
      <c r="H56" s="11"/>
      <c r="I56" s="56"/>
      <c r="J56" s="25" t="str">
        <f t="shared" si="3"/>
        <v>47 重油</v>
      </c>
      <c r="K56" s="38">
        <v>49102</v>
      </c>
      <c r="L56" s="39" t="s">
        <v>109</v>
      </c>
      <c r="M56" s="39">
        <v>72500</v>
      </c>
      <c r="N56" s="39" t="s">
        <v>109</v>
      </c>
      <c r="O56" s="40">
        <v>371</v>
      </c>
    </row>
    <row r="57" spans="1:15" s="5" customFormat="1" ht="16.5" customHeight="1">
      <c r="A57" s="56"/>
      <c r="B57" s="25" t="s">
        <v>69</v>
      </c>
      <c r="C57" s="38">
        <v>481039</v>
      </c>
      <c r="D57" s="39">
        <v>20855</v>
      </c>
      <c r="E57" s="39">
        <v>994459</v>
      </c>
      <c r="F57" s="39">
        <v>26171</v>
      </c>
      <c r="G57" s="40">
        <v>7630</v>
      </c>
      <c r="H57" s="11"/>
      <c r="I57" s="56"/>
      <c r="J57" s="25" t="str">
        <f t="shared" si="3"/>
        <v>48 石油製品</v>
      </c>
      <c r="K57" s="38">
        <v>1392831</v>
      </c>
      <c r="L57" s="39">
        <v>15819</v>
      </c>
      <c r="M57" s="39">
        <v>302572</v>
      </c>
      <c r="N57" s="39">
        <v>191950</v>
      </c>
      <c r="O57" s="40">
        <v>30578</v>
      </c>
    </row>
    <row r="58" spans="1:15" s="5" customFormat="1" ht="16.5" customHeight="1">
      <c r="A58" s="56"/>
      <c r="B58" s="25" t="s">
        <v>70</v>
      </c>
      <c r="C58" s="38" t="s">
        <v>45</v>
      </c>
      <c r="D58" s="39" t="s">
        <v>109</v>
      </c>
      <c r="E58" s="39" t="s">
        <v>109</v>
      </c>
      <c r="F58" s="39" t="s">
        <v>109</v>
      </c>
      <c r="G58" s="40" t="s">
        <v>109</v>
      </c>
      <c r="H58" s="11"/>
      <c r="I58" s="56"/>
      <c r="J58" s="25" t="str">
        <f t="shared" si="3"/>
        <v>49 ＬＮＧ(液化天然ガス)</v>
      </c>
      <c r="K58" s="38">
        <v>16617409</v>
      </c>
      <c r="L58" s="39">
        <v>318</v>
      </c>
      <c r="M58" s="39">
        <v>8057767</v>
      </c>
      <c r="N58" s="39" t="s">
        <v>109</v>
      </c>
      <c r="O58" s="40">
        <v>41</v>
      </c>
    </row>
    <row r="59" spans="1:15" s="5" customFormat="1" ht="16.5" customHeight="1">
      <c r="A59" s="56"/>
      <c r="B59" s="25" t="s">
        <v>71</v>
      </c>
      <c r="C59" s="38" t="s">
        <v>45</v>
      </c>
      <c r="D59" s="39" t="s">
        <v>109</v>
      </c>
      <c r="E59" s="39" t="s">
        <v>109</v>
      </c>
      <c r="F59" s="39">
        <v>2</v>
      </c>
      <c r="G59" s="40">
        <v>438</v>
      </c>
      <c r="H59" s="11"/>
      <c r="I59" s="56"/>
      <c r="J59" s="25" t="str">
        <f t="shared" si="3"/>
        <v>50 ＬＰＧ(液化石油ガス)</v>
      </c>
      <c r="K59" s="38">
        <v>1045445</v>
      </c>
      <c r="L59" s="39" t="s">
        <v>109</v>
      </c>
      <c r="M59" s="39">
        <v>611773</v>
      </c>
      <c r="N59" s="39" t="s">
        <v>109</v>
      </c>
      <c r="O59" s="40">
        <v>262661</v>
      </c>
    </row>
    <row r="60" spans="1:15" s="5" customFormat="1" ht="16.5" customHeight="1">
      <c r="A60" s="56"/>
      <c r="B60" s="25" t="s">
        <v>72</v>
      </c>
      <c r="C60" s="38">
        <v>15481</v>
      </c>
      <c r="D60" s="39">
        <v>9308</v>
      </c>
      <c r="E60" s="39">
        <v>199081</v>
      </c>
      <c r="F60" s="39">
        <v>78480</v>
      </c>
      <c r="G60" s="40">
        <v>82814</v>
      </c>
      <c r="H60" s="11"/>
      <c r="I60" s="56"/>
      <c r="J60" s="25" t="str">
        <f t="shared" si="3"/>
        <v>51 その他石油製品</v>
      </c>
      <c r="K60" s="38">
        <v>42660</v>
      </c>
      <c r="L60" s="39">
        <v>15307</v>
      </c>
      <c r="M60" s="39">
        <v>46554</v>
      </c>
      <c r="N60" s="39">
        <v>34952</v>
      </c>
      <c r="O60" s="40">
        <v>25574</v>
      </c>
    </row>
    <row r="61" spans="1:15" s="5" customFormat="1" ht="16.5" customHeight="1">
      <c r="A61" s="56"/>
      <c r="B61" s="25" t="s">
        <v>73</v>
      </c>
      <c r="C61" s="38">
        <v>418</v>
      </c>
      <c r="D61" s="39" t="s">
        <v>109</v>
      </c>
      <c r="E61" s="39" t="s">
        <v>109</v>
      </c>
      <c r="F61" s="39">
        <v>100</v>
      </c>
      <c r="G61" s="40">
        <v>1161</v>
      </c>
      <c r="H61" s="11"/>
      <c r="I61" s="56"/>
      <c r="J61" s="25" t="str">
        <f t="shared" si="3"/>
        <v>52 コークス</v>
      </c>
      <c r="K61" s="38">
        <v>218594</v>
      </c>
      <c r="L61" s="39">
        <v>24279</v>
      </c>
      <c r="M61" s="39">
        <v>8047</v>
      </c>
      <c r="N61" s="39">
        <v>6648</v>
      </c>
      <c r="O61" s="40">
        <v>1334</v>
      </c>
    </row>
    <row r="62" spans="1:15" s="5" customFormat="1" ht="16.5" customHeight="1">
      <c r="A62" s="56"/>
      <c r="B62" s="25" t="s">
        <v>74</v>
      </c>
      <c r="C62" s="38">
        <v>12635</v>
      </c>
      <c r="D62" s="39">
        <v>7824</v>
      </c>
      <c r="E62" s="39">
        <v>175</v>
      </c>
      <c r="F62" s="39">
        <v>190</v>
      </c>
      <c r="G62" s="40">
        <v>37087</v>
      </c>
      <c r="H62" s="11"/>
      <c r="I62" s="56"/>
      <c r="J62" s="25" t="str">
        <f t="shared" si="3"/>
        <v>53 石炭製品</v>
      </c>
      <c r="K62" s="38">
        <v>3081</v>
      </c>
      <c r="L62" s="39">
        <v>420</v>
      </c>
      <c r="M62" s="39">
        <v>180</v>
      </c>
      <c r="N62" s="39">
        <v>4901</v>
      </c>
      <c r="O62" s="40">
        <v>712</v>
      </c>
    </row>
    <row r="63" spans="1:15" s="5" customFormat="1" ht="16.5" customHeight="1">
      <c r="A63" s="56"/>
      <c r="B63" s="25" t="s">
        <v>75</v>
      </c>
      <c r="C63" s="38">
        <v>1022457</v>
      </c>
      <c r="D63" s="39">
        <v>315884</v>
      </c>
      <c r="E63" s="39">
        <v>371594</v>
      </c>
      <c r="F63" s="39">
        <v>301270</v>
      </c>
      <c r="G63" s="40">
        <v>1209759</v>
      </c>
      <c r="H63" s="11"/>
      <c r="I63" s="56"/>
      <c r="J63" s="25" t="str">
        <f t="shared" si="3"/>
        <v>54 化学薬品</v>
      </c>
      <c r="K63" s="38">
        <v>827668</v>
      </c>
      <c r="L63" s="39">
        <v>636209</v>
      </c>
      <c r="M63" s="39">
        <v>879287</v>
      </c>
      <c r="N63" s="39">
        <v>729569</v>
      </c>
      <c r="O63" s="40">
        <v>1749307</v>
      </c>
    </row>
    <row r="64" spans="1:15" s="5" customFormat="1" ht="16.5" customHeight="1">
      <c r="A64" s="56"/>
      <c r="B64" s="25" t="s">
        <v>76</v>
      </c>
      <c r="C64" s="38">
        <v>65612</v>
      </c>
      <c r="D64" s="39">
        <v>4102</v>
      </c>
      <c r="E64" s="39">
        <v>6179</v>
      </c>
      <c r="F64" s="39">
        <v>6309</v>
      </c>
      <c r="G64" s="40">
        <v>29778</v>
      </c>
      <c r="H64" s="11"/>
      <c r="I64" s="56"/>
      <c r="J64" s="25" t="str">
        <f t="shared" si="3"/>
        <v>55 化学肥料</v>
      </c>
      <c r="K64" s="38">
        <v>111008</v>
      </c>
      <c r="L64" s="39">
        <v>49406</v>
      </c>
      <c r="M64" s="39">
        <v>21808</v>
      </c>
      <c r="N64" s="39">
        <v>22497</v>
      </c>
      <c r="O64" s="40">
        <v>34924</v>
      </c>
    </row>
    <row r="65" spans="1:15" s="5" customFormat="1" ht="16.5" customHeight="1">
      <c r="A65" s="56"/>
      <c r="B65" s="25" t="s">
        <v>77</v>
      </c>
      <c r="C65" s="38">
        <v>1523974</v>
      </c>
      <c r="D65" s="39">
        <v>1821114</v>
      </c>
      <c r="E65" s="39">
        <v>1649832</v>
      </c>
      <c r="F65" s="39">
        <v>1122742</v>
      </c>
      <c r="G65" s="40">
        <v>3112693</v>
      </c>
      <c r="H65" s="11"/>
      <c r="I65" s="56"/>
      <c r="J65" s="25" t="str">
        <f t="shared" si="3"/>
        <v>56 その他化学工業品</v>
      </c>
      <c r="K65" s="38">
        <v>1518366</v>
      </c>
      <c r="L65" s="39">
        <v>2207220</v>
      </c>
      <c r="M65" s="39">
        <v>1288961</v>
      </c>
      <c r="N65" s="39">
        <v>1768352</v>
      </c>
      <c r="O65" s="40">
        <v>1630748</v>
      </c>
    </row>
    <row r="66" spans="1:15" s="10" customFormat="1" ht="16.5" customHeight="1">
      <c r="A66" s="57"/>
      <c r="B66" s="22" t="s">
        <v>25</v>
      </c>
      <c r="C66" s="41">
        <f>IF(SUM(C52:C65)=0,"- ",SUM(C52:C65))</f>
        <v>3755026</v>
      </c>
      <c r="D66" s="42">
        <v>2376936</v>
      </c>
      <c r="E66" s="42">
        <v>3833320</v>
      </c>
      <c r="F66" s="42">
        <v>1697557</v>
      </c>
      <c r="G66" s="43">
        <v>4897936</v>
      </c>
      <c r="H66" s="12"/>
      <c r="I66" s="57"/>
      <c r="J66" s="22" t="s">
        <v>25</v>
      </c>
      <c r="K66" s="41">
        <f>IF(SUM(K52:K65)=0,"- ",SUM(K52:K65))</f>
        <v>22924915</v>
      </c>
      <c r="L66" s="42">
        <v>3488676</v>
      </c>
      <c r="M66" s="42">
        <v>11745605</v>
      </c>
      <c r="N66" s="42">
        <v>3145892</v>
      </c>
      <c r="O66" s="43">
        <v>4057453</v>
      </c>
    </row>
    <row r="67" spans="1:15" s="5" customFormat="1" ht="16.5" customHeight="1">
      <c r="A67" s="53" t="s">
        <v>78</v>
      </c>
      <c r="B67" s="25" t="s">
        <v>79</v>
      </c>
      <c r="C67" s="35">
        <v>160441</v>
      </c>
      <c r="D67" s="39">
        <v>332985</v>
      </c>
      <c r="E67" s="39">
        <v>286407</v>
      </c>
      <c r="F67" s="39">
        <v>153685</v>
      </c>
      <c r="G67" s="40">
        <v>406170</v>
      </c>
      <c r="H67" s="11"/>
      <c r="I67" s="53" t="str">
        <f>A67</f>
        <v>軽工業品</v>
      </c>
      <c r="J67" s="25" t="str">
        <f>B67</f>
        <v>57 紙･パルプ</v>
      </c>
      <c r="K67" s="35">
        <v>258737</v>
      </c>
      <c r="L67" s="39">
        <v>877236</v>
      </c>
      <c r="M67" s="39">
        <v>485975</v>
      </c>
      <c r="N67" s="39">
        <v>415364</v>
      </c>
      <c r="O67" s="40">
        <v>674668</v>
      </c>
    </row>
    <row r="68" spans="1:15" s="5" customFormat="1" ht="16.5" customHeight="1">
      <c r="A68" s="56"/>
      <c r="B68" s="25" t="s">
        <v>80</v>
      </c>
      <c r="C68" s="38">
        <v>106975</v>
      </c>
      <c r="D68" s="39">
        <v>7420</v>
      </c>
      <c r="E68" s="39">
        <v>22532</v>
      </c>
      <c r="F68" s="39">
        <v>37609</v>
      </c>
      <c r="G68" s="40">
        <v>602961</v>
      </c>
      <c r="H68" s="11"/>
      <c r="I68" s="56"/>
      <c r="J68" s="25" t="str">
        <f aca="true" t="shared" si="4" ref="J68:J75">B68</f>
        <v>58 糸及び紡績半製品</v>
      </c>
      <c r="K68" s="38">
        <v>343693</v>
      </c>
      <c r="L68" s="39">
        <v>64801</v>
      </c>
      <c r="M68" s="39">
        <v>11296</v>
      </c>
      <c r="N68" s="39">
        <v>342441</v>
      </c>
      <c r="O68" s="40">
        <v>146844</v>
      </c>
    </row>
    <row r="69" spans="1:15" s="5" customFormat="1" ht="16.5" customHeight="1">
      <c r="A69" s="56"/>
      <c r="B69" s="25" t="s">
        <v>81</v>
      </c>
      <c r="C69" s="38">
        <v>109923</v>
      </c>
      <c r="D69" s="39">
        <v>61393</v>
      </c>
      <c r="E69" s="39">
        <v>38423</v>
      </c>
      <c r="F69" s="39">
        <v>131321</v>
      </c>
      <c r="G69" s="40">
        <v>621322</v>
      </c>
      <c r="H69" s="11"/>
      <c r="I69" s="56"/>
      <c r="J69" s="25" t="str">
        <f t="shared" si="4"/>
        <v>59 その他繊維工業品</v>
      </c>
      <c r="K69" s="38">
        <v>214379</v>
      </c>
      <c r="L69" s="39">
        <v>345635</v>
      </c>
      <c r="M69" s="39">
        <v>65770</v>
      </c>
      <c r="N69" s="39">
        <v>303786</v>
      </c>
      <c r="O69" s="40">
        <v>369459</v>
      </c>
    </row>
    <row r="70" spans="1:15" s="5" customFormat="1" ht="16.5" customHeight="1">
      <c r="A70" s="56"/>
      <c r="B70" s="25" t="s">
        <v>82</v>
      </c>
      <c r="C70" s="38">
        <v>440</v>
      </c>
      <c r="D70" s="39">
        <v>511</v>
      </c>
      <c r="E70" s="39">
        <v>1460</v>
      </c>
      <c r="F70" s="39">
        <v>482</v>
      </c>
      <c r="G70" s="40">
        <v>8555</v>
      </c>
      <c r="H70" s="11"/>
      <c r="I70" s="56"/>
      <c r="J70" s="25" t="str">
        <f t="shared" si="4"/>
        <v>60 砂糖</v>
      </c>
      <c r="K70" s="38">
        <v>54905</v>
      </c>
      <c r="L70" s="39">
        <v>56737</v>
      </c>
      <c r="M70" s="39">
        <v>193353</v>
      </c>
      <c r="N70" s="39">
        <v>81261</v>
      </c>
      <c r="O70" s="40">
        <v>187638</v>
      </c>
    </row>
    <row r="71" spans="1:15" s="5" customFormat="1" ht="16.5" customHeight="1">
      <c r="A71" s="56"/>
      <c r="B71" s="25" t="s">
        <v>83</v>
      </c>
      <c r="C71" s="38">
        <v>184538</v>
      </c>
      <c r="D71" s="39">
        <v>242776</v>
      </c>
      <c r="E71" s="39">
        <v>333688</v>
      </c>
      <c r="F71" s="39">
        <v>131482</v>
      </c>
      <c r="G71" s="40">
        <v>382343</v>
      </c>
      <c r="H71" s="11"/>
      <c r="I71" s="56"/>
      <c r="J71" s="25" t="str">
        <f t="shared" si="4"/>
        <v>61 製造食品</v>
      </c>
      <c r="K71" s="38">
        <v>750687</v>
      </c>
      <c r="L71" s="39">
        <v>2497003</v>
      </c>
      <c r="M71" s="39">
        <v>1919106</v>
      </c>
      <c r="N71" s="39">
        <v>1080539</v>
      </c>
      <c r="O71" s="40">
        <v>1357453</v>
      </c>
    </row>
    <row r="72" spans="1:15" s="5" customFormat="1" ht="16.5" customHeight="1">
      <c r="A72" s="56"/>
      <c r="B72" s="25" t="s">
        <v>84</v>
      </c>
      <c r="C72" s="38">
        <v>65755</v>
      </c>
      <c r="D72" s="39">
        <v>44667</v>
      </c>
      <c r="E72" s="39">
        <v>53090</v>
      </c>
      <c r="F72" s="39">
        <v>91691</v>
      </c>
      <c r="G72" s="40">
        <v>116528</v>
      </c>
      <c r="H72" s="11"/>
      <c r="I72" s="56"/>
      <c r="J72" s="25" t="str">
        <f t="shared" si="4"/>
        <v>62 飲料</v>
      </c>
      <c r="K72" s="38">
        <v>79561</v>
      </c>
      <c r="L72" s="39">
        <v>790861</v>
      </c>
      <c r="M72" s="39">
        <v>450461</v>
      </c>
      <c r="N72" s="39">
        <v>105539</v>
      </c>
      <c r="O72" s="40">
        <v>271889</v>
      </c>
    </row>
    <row r="73" spans="1:15" s="5" customFormat="1" ht="16.5" customHeight="1">
      <c r="A73" s="56"/>
      <c r="B73" s="25" t="s">
        <v>85</v>
      </c>
      <c r="C73" s="38">
        <v>697</v>
      </c>
      <c r="D73" s="39">
        <v>4205</v>
      </c>
      <c r="E73" s="39">
        <v>11529</v>
      </c>
      <c r="F73" s="39">
        <v>712</v>
      </c>
      <c r="G73" s="40">
        <v>5030</v>
      </c>
      <c r="H73" s="11"/>
      <c r="I73" s="56"/>
      <c r="J73" s="25" t="str">
        <f t="shared" si="4"/>
        <v>63 水</v>
      </c>
      <c r="K73" s="38">
        <v>63213</v>
      </c>
      <c r="L73" s="39">
        <v>191214</v>
      </c>
      <c r="M73" s="39">
        <v>203390</v>
      </c>
      <c r="N73" s="39">
        <v>52259</v>
      </c>
      <c r="O73" s="40">
        <v>174616</v>
      </c>
    </row>
    <row r="74" spans="1:15" s="5" customFormat="1" ht="16.5" customHeight="1">
      <c r="A74" s="56"/>
      <c r="B74" s="25" t="s">
        <v>86</v>
      </c>
      <c r="C74" s="38" t="s">
        <v>13</v>
      </c>
      <c r="D74" s="39">
        <v>198</v>
      </c>
      <c r="E74" s="39">
        <v>5231</v>
      </c>
      <c r="F74" s="39">
        <v>39</v>
      </c>
      <c r="G74" s="40">
        <v>16727</v>
      </c>
      <c r="H74" s="11"/>
      <c r="I74" s="56"/>
      <c r="J74" s="25" t="str">
        <f t="shared" si="4"/>
        <v>64 たばこ</v>
      </c>
      <c r="K74" s="38">
        <v>11816</v>
      </c>
      <c r="L74" s="39">
        <v>80851</v>
      </c>
      <c r="M74" s="39">
        <v>99607</v>
      </c>
      <c r="N74" s="39">
        <v>415</v>
      </c>
      <c r="O74" s="40">
        <v>121947</v>
      </c>
    </row>
    <row r="75" spans="1:15" s="5" customFormat="1" ht="16.5" customHeight="1">
      <c r="A75" s="56"/>
      <c r="B75" s="25" t="s">
        <v>87</v>
      </c>
      <c r="C75" s="38">
        <v>370</v>
      </c>
      <c r="D75" s="39">
        <v>784</v>
      </c>
      <c r="E75" s="39">
        <v>1622</v>
      </c>
      <c r="F75" s="39">
        <v>406</v>
      </c>
      <c r="G75" s="40">
        <v>17775</v>
      </c>
      <c r="H75" s="11"/>
      <c r="I75" s="56"/>
      <c r="J75" s="25" t="str">
        <f t="shared" si="4"/>
        <v>65 その他食料工業品</v>
      </c>
      <c r="K75" s="38">
        <v>77277</v>
      </c>
      <c r="L75" s="39">
        <v>177142</v>
      </c>
      <c r="M75" s="39">
        <v>141021</v>
      </c>
      <c r="N75" s="39">
        <v>50953</v>
      </c>
      <c r="O75" s="40">
        <v>192613</v>
      </c>
    </row>
    <row r="76" spans="1:15" s="10" customFormat="1" ht="16.5" customHeight="1">
      <c r="A76" s="57"/>
      <c r="B76" s="23" t="s">
        <v>25</v>
      </c>
      <c r="C76" s="44">
        <f>IF(SUM(C67:C75)=0,"- ",SUM(C67:C75))</f>
        <v>629139</v>
      </c>
      <c r="D76" s="45">
        <v>694939</v>
      </c>
      <c r="E76" s="45">
        <v>753982</v>
      </c>
      <c r="F76" s="45">
        <v>547427</v>
      </c>
      <c r="G76" s="46">
        <v>2177411</v>
      </c>
      <c r="H76" s="12"/>
      <c r="I76" s="57"/>
      <c r="J76" s="22" t="s">
        <v>25</v>
      </c>
      <c r="K76" s="44">
        <f>IF(SUM(K67:K75)=0,"- ",SUM(K67:K75))</f>
        <v>1854268</v>
      </c>
      <c r="L76" s="45">
        <v>5081480</v>
      </c>
      <c r="M76" s="45">
        <v>3569979</v>
      </c>
      <c r="N76" s="45">
        <v>2432557</v>
      </c>
      <c r="O76" s="46">
        <v>3497127</v>
      </c>
    </row>
    <row r="77" spans="1:15" s="5" customFormat="1" ht="16.5" customHeight="1">
      <c r="A77" s="53" t="s">
        <v>88</v>
      </c>
      <c r="B77" s="26" t="s">
        <v>89</v>
      </c>
      <c r="C77" s="35">
        <v>16718</v>
      </c>
      <c r="D77" s="36">
        <v>17877</v>
      </c>
      <c r="E77" s="36">
        <v>10369</v>
      </c>
      <c r="F77" s="36">
        <v>14385</v>
      </c>
      <c r="G77" s="37">
        <v>5468</v>
      </c>
      <c r="H77" s="11"/>
      <c r="I77" s="53" t="str">
        <f>A77</f>
        <v>雑工業品</v>
      </c>
      <c r="J77" s="25" t="str">
        <f>B77</f>
        <v>66 がん具</v>
      </c>
      <c r="K77" s="35">
        <v>116233</v>
      </c>
      <c r="L77" s="36">
        <v>642557</v>
      </c>
      <c r="M77" s="36">
        <v>98926</v>
      </c>
      <c r="N77" s="36">
        <v>212445</v>
      </c>
      <c r="O77" s="37">
        <v>156936</v>
      </c>
    </row>
    <row r="78" spans="1:15" s="5" customFormat="1" ht="16.5" customHeight="1">
      <c r="A78" s="56"/>
      <c r="B78" s="25" t="s">
        <v>90</v>
      </c>
      <c r="C78" s="38">
        <v>112529</v>
      </c>
      <c r="D78" s="39">
        <v>178084</v>
      </c>
      <c r="E78" s="39">
        <v>91354</v>
      </c>
      <c r="F78" s="39">
        <v>177334</v>
      </c>
      <c r="G78" s="40">
        <v>465881</v>
      </c>
      <c r="H78" s="11"/>
      <c r="I78" s="56"/>
      <c r="J78" s="25" t="str">
        <f aca="true" t="shared" si="5" ref="J78:J84">B78</f>
        <v>67 衣服･身廻品･はきもの</v>
      </c>
      <c r="K78" s="38">
        <v>2872896</v>
      </c>
      <c r="L78" s="39">
        <v>4616356</v>
      </c>
      <c r="M78" s="39">
        <v>1400939</v>
      </c>
      <c r="N78" s="39">
        <v>4352722</v>
      </c>
      <c r="O78" s="40">
        <v>1757065</v>
      </c>
    </row>
    <row r="79" spans="1:15" s="5" customFormat="1" ht="16.5" customHeight="1">
      <c r="A79" s="56"/>
      <c r="B79" s="25" t="s">
        <v>91</v>
      </c>
      <c r="C79" s="38">
        <v>70710</v>
      </c>
      <c r="D79" s="39">
        <v>125446</v>
      </c>
      <c r="E79" s="39">
        <v>101849</v>
      </c>
      <c r="F79" s="39">
        <v>103016</v>
      </c>
      <c r="G79" s="40">
        <v>170496</v>
      </c>
      <c r="H79" s="11"/>
      <c r="I79" s="56"/>
      <c r="J79" s="25" t="str">
        <f t="shared" si="5"/>
        <v>68 文具･運動用品類</v>
      </c>
      <c r="K79" s="38">
        <v>354494</v>
      </c>
      <c r="L79" s="39">
        <v>688986</v>
      </c>
      <c r="M79" s="39">
        <v>184068</v>
      </c>
      <c r="N79" s="39">
        <v>409094</v>
      </c>
      <c r="O79" s="40">
        <v>135666</v>
      </c>
    </row>
    <row r="80" spans="1:15" s="5" customFormat="1" ht="16.5" customHeight="1">
      <c r="A80" s="56"/>
      <c r="B80" s="25" t="s">
        <v>92</v>
      </c>
      <c r="C80" s="38">
        <v>187582</v>
      </c>
      <c r="D80" s="39">
        <v>97636</v>
      </c>
      <c r="E80" s="39">
        <v>181931</v>
      </c>
      <c r="F80" s="39">
        <v>162645</v>
      </c>
      <c r="G80" s="40">
        <v>191097</v>
      </c>
      <c r="H80" s="11"/>
      <c r="I80" s="56"/>
      <c r="J80" s="25" t="str">
        <f t="shared" si="5"/>
        <v>69 家具装備品</v>
      </c>
      <c r="K80" s="38">
        <v>1585395</v>
      </c>
      <c r="L80" s="39">
        <v>2102491</v>
      </c>
      <c r="M80" s="39">
        <v>946573</v>
      </c>
      <c r="N80" s="39">
        <v>1705352</v>
      </c>
      <c r="O80" s="40">
        <v>1271074</v>
      </c>
    </row>
    <row r="81" spans="1:15" s="5" customFormat="1" ht="16.5" customHeight="1">
      <c r="A81" s="56"/>
      <c r="B81" s="25" t="s">
        <v>93</v>
      </c>
      <c r="C81" s="38">
        <v>186596</v>
      </c>
      <c r="D81" s="39">
        <v>123270</v>
      </c>
      <c r="E81" s="39">
        <v>60304</v>
      </c>
      <c r="F81" s="39">
        <v>35732</v>
      </c>
      <c r="G81" s="40">
        <v>102264</v>
      </c>
      <c r="H81" s="11"/>
      <c r="I81" s="56"/>
      <c r="J81" s="25" t="str">
        <f t="shared" si="5"/>
        <v>70 その他日用品</v>
      </c>
      <c r="K81" s="38">
        <v>382601</v>
      </c>
      <c r="L81" s="39">
        <v>459176</v>
      </c>
      <c r="M81" s="39">
        <v>102058</v>
      </c>
      <c r="N81" s="39">
        <v>343343</v>
      </c>
      <c r="O81" s="40">
        <v>141958</v>
      </c>
    </row>
    <row r="82" spans="1:15" s="5" customFormat="1" ht="16.5" customHeight="1">
      <c r="A82" s="56"/>
      <c r="B82" s="25" t="s">
        <v>94</v>
      </c>
      <c r="C82" s="38">
        <v>1165545</v>
      </c>
      <c r="D82" s="39">
        <v>366336</v>
      </c>
      <c r="E82" s="39">
        <v>858924</v>
      </c>
      <c r="F82" s="39">
        <v>76426</v>
      </c>
      <c r="G82" s="40">
        <v>458979</v>
      </c>
      <c r="H82" s="11"/>
      <c r="I82" s="56"/>
      <c r="J82" s="25" t="str">
        <f t="shared" si="5"/>
        <v>71 ゴム製品</v>
      </c>
      <c r="K82" s="38">
        <v>397475</v>
      </c>
      <c r="L82" s="39">
        <v>427624</v>
      </c>
      <c r="M82" s="39">
        <v>255123</v>
      </c>
      <c r="N82" s="39">
        <v>157877</v>
      </c>
      <c r="O82" s="40">
        <v>134076</v>
      </c>
    </row>
    <row r="83" spans="1:15" s="5" customFormat="1" ht="16.5" customHeight="1">
      <c r="A83" s="56"/>
      <c r="B83" s="25" t="s">
        <v>95</v>
      </c>
      <c r="C83" s="38">
        <v>6513</v>
      </c>
      <c r="D83" s="39">
        <v>10503</v>
      </c>
      <c r="E83" s="39">
        <v>12411</v>
      </c>
      <c r="F83" s="39">
        <v>20256</v>
      </c>
      <c r="G83" s="40">
        <v>28820</v>
      </c>
      <c r="H83" s="11"/>
      <c r="I83" s="56"/>
      <c r="J83" s="25" t="str">
        <f t="shared" si="5"/>
        <v>72 木製品</v>
      </c>
      <c r="K83" s="38">
        <v>961260</v>
      </c>
      <c r="L83" s="39">
        <v>1124892</v>
      </c>
      <c r="M83" s="39">
        <v>819249</v>
      </c>
      <c r="N83" s="39">
        <v>749904</v>
      </c>
      <c r="O83" s="40">
        <v>427766</v>
      </c>
    </row>
    <row r="84" spans="1:15" s="5" customFormat="1" ht="16.5" customHeight="1">
      <c r="A84" s="56"/>
      <c r="B84" s="25" t="s">
        <v>96</v>
      </c>
      <c r="C84" s="38">
        <v>56774</v>
      </c>
      <c r="D84" s="39">
        <v>269465</v>
      </c>
      <c r="E84" s="39">
        <v>37761</v>
      </c>
      <c r="F84" s="39">
        <v>126630</v>
      </c>
      <c r="G84" s="40">
        <v>117987</v>
      </c>
      <c r="H84" s="11"/>
      <c r="I84" s="56"/>
      <c r="J84" s="25" t="str">
        <f t="shared" si="5"/>
        <v>73 その他製造工業品</v>
      </c>
      <c r="K84" s="38">
        <v>261036</v>
      </c>
      <c r="L84" s="39">
        <v>279256</v>
      </c>
      <c r="M84" s="39">
        <v>70269</v>
      </c>
      <c r="N84" s="39">
        <v>101848</v>
      </c>
      <c r="O84" s="40">
        <v>84891</v>
      </c>
    </row>
    <row r="85" spans="1:15" s="10" customFormat="1" ht="16.5" customHeight="1">
      <c r="A85" s="57"/>
      <c r="B85" s="22" t="s">
        <v>25</v>
      </c>
      <c r="C85" s="41">
        <f>IF(SUM(C77:C84)=0,"- ",SUM(C77:C84))</f>
        <v>1802967</v>
      </c>
      <c r="D85" s="42">
        <v>1188617</v>
      </c>
      <c r="E85" s="42">
        <v>1354903</v>
      </c>
      <c r="F85" s="42">
        <v>716424</v>
      </c>
      <c r="G85" s="43">
        <v>1540992</v>
      </c>
      <c r="H85" s="12"/>
      <c r="I85" s="57"/>
      <c r="J85" s="22" t="s">
        <v>25</v>
      </c>
      <c r="K85" s="41">
        <f>IF(SUM(K77:K84)=0,"- ",SUM(K77:K84))</f>
        <v>6931390</v>
      </c>
      <c r="L85" s="42">
        <v>10341338</v>
      </c>
      <c r="M85" s="42">
        <v>3877205</v>
      </c>
      <c r="N85" s="42">
        <v>8032585</v>
      </c>
      <c r="O85" s="43">
        <v>4109432</v>
      </c>
    </row>
    <row r="86" spans="1:15" s="5" customFormat="1" ht="16.5" customHeight="1">
      <c r="A86" s="53" t="s">
        <v>97</v>
      </c>
      <c r="B86" s="25" t="s">
        <v>98</v>
      </c>
      <c r="C86" s="35">
        <v>497599</v>
      </c>
      <c r="D86" s="39">
        <v>504284</v>
      </c>
      <c r="E86" s="39">
        <v>548661</v>
      </c>
      <c r="F86" s="39">
        <v>252386</v>
      </c>
      <c r="G86" s="40">
        <v>76755</v>
      </c>
      <c r="H86" s="11"/>
      <c r="I86" s="53" t="str">
        <f>A86</f>
        <v>特殊品</v>
      </c>
      <c r="J86" s="25" t="str">
        <f>B86</f>
        <v>74 金属くず</v>
      </c>
      <c r="K86" s="35">
        <v>54546</v>
      </c>
      <c r="L86" s="39">
        <v>65691</v>
      </c>
      <c r="M86" s="39">
        <v>254687</v>
      </c>
      <c r="N86" s="39">
        <v>82256</v>
      </c>
      <c r="O86" s="40">
        <v>91169</v>
      </c>
    </row>
    <row r="87" spans="1:15" s="5" customFormat="1" ht="16.5" customHeight="1">
      <c r="A87" s="56"/>
      <c r="B87" s="25" t="s">
        <v>99</v>
      </c>
      <c r="C87" s="38">
        <v>1117730</v>
      </c>
      <c r="D87" s="39">
        <v>2404593</v>
      </c>
      <c r="E87" s="39">
        <v>954469</v>
      </c>
      <c r="F87" s="39">
        <v>1182138</v>
      </c>
      <c r="G87" s="40">
        <v>799902</v>
      </c>
      <c r="H87" s="11"/>
      <c r="I87" s="56"/>
      <c r="J87" s="25" t="str">
        <f aca="true" t="shared" si="6" ref="J87:J92">B87</f>
        <v>75 再利用資材</v>
      </c>
      <c r="K87" s="38">
        <v>24205</v>
      </c>
      <c r="L87" s="39">
        <v>48293</v>
      </c>
      <c r="M87" s="39">
        <v>146224</v>
      </c>
      <c r="N87" s="39">
        <v>30278</v>
      </c>
      <c r="O87" s="40">
        <v>89287</v>
      </c>
    </row>
    <row r="88" spans="1:15" s="5" customFormat="1" ht="16.5" customHeight="1">
      <c r="A88" s="56"/>
      <c r="B88" s="25" t="s">
        <v>100</v>
      </c>
      <c r="C88" s="38">
        <v>32290</v>
      </c>
      <c r="D88" s="39">
        <v>17190</v>
      </c>
      <c r="E88" s="39">
        <v>61673</v>
      </c>
      <c r="F88" s="39">
        <v>5946</v>
      </c>
      <c r="G88" s="40">
        <v>21649</v>
      </c>
      <c r="H88" s="11"/>
      <c r="I88" s="56"/>
      <c r="J88" s="25" t="str">
        <f t="shared" si="6"/>
        <v>76 動植物性製造飼肥料</v>
      </c>
      <c r="K88" s="38">
        <v>751293</v>
      </c>
      <c r="L88" s="39">
        <v>1059086</v>
      </c>
      <c r="M88" s="39">
        <v>1109599</v>
      </c>
      <c r="N88" s="39">
        <v>123367</v>
      </c>
      <c r="O88" s="40">
        <v>1209215</v>
      </c>
    </row>
    <row r="89" spans="1:15" s="5" customFormat="1" ht="16.5" customHeight="1">
      <c r="A89" s="56"/>
      <c r="B89" s="25" t="s">
        <v>101</v>
      </c>
      <c r="C89" s="38" t="s">
        <v>13</v>
      </c>
      <c r="D89" s="39" t="s">
        <v>109</v>
      </c>
      <c r="E89" s="39" t="s">
        <v>109</v>
      </c>
      <c r="F89" s="39" t="s">
        <v>109</v>
      </c>
      <c r="G89" s="40" t="s">
        <v>109</v>
      </c>
      <c r="H89" s="11"/>
      <c r="I89" s="56"/>
      <c r="J89" s="25" t="str">
        <f t="shared" si="6"/>
        <v>77 廃棄物</v>
      </c>
      <c r="K89" s="38" t="s">
        <v>13</v>
      </c>
      <c r="L89" s="39" t="s">
        <v>109</v>
      </c>
      <c r="M89" s="39" t="s">
        <v>109</v>
      </c>
      <c r="N89" s="39">
        <v>260</v>
      </c>
      <c r="O89" s="40" t="s">
        <v>109</v>
      </c>
    </row>
    <row r="90" spans="1:15" s="5" customFormat="1" ht="16.5" customHeight="1">
      <c r="A90" s="56"/>
      <c r="B90" s="25" t="s">
        <v>102</v>
      </c>
      <c r="C90" s="38" t="s">
        <v>13</v>
      </c>
      <c r="D90" s="39" t="s">
        <v>109</v>
      </c>
      <c r="E90" s="39" t="s">
        <v>109</v>
      </c>
      <c r="F90" s="39" t="s">
        <v>109</v>
      </c>
      <c r="G90" s="40" t="s">
        <v>109</v>
      </c>
      <c r="H90" s="11"/>
      <c r="I90" s="56"/>
      <c r="J90" s="25" t="str">
        <f t="shared" si="6"/>
        <v>78 廃土砂</v>
      </c>
      <c r="K90" s="38" t="s">
        <v>13</v>
      </c>
      <c r="L90" s="39" t="s">
        <v>109</v>
      </c>
      <c r="M90" s="39" t="s">
        <v>109</v>
      </c>
      <c r="N90" s="39" t="s">
        <v>109</v>
      </c>
      <c r="O90" s="40" t="s">
        <v>109</v>
      </c>
    </row>
    <row r="91" spans="1:15" s="5" customFormat="1" ht="16.5" customHeight="1">
      <c r="A91" s="56"/>
      <c r="B91" s="25" t="s">
        <v>103</v>
      </c>
      <c r="C91" s="38">
        <v>606202</v>
      </c>
      <c r="D91" s="39">
        <v>185219</v>
      </c>
      <c r="E91" s="39">
        <v>322493</v>
      </c>
      <c r="F91" s="39">
        <v>135638</v>
      </c>
      <c r="G91" s="40">
        <v>198371</v>
      </c>
      <c r="H91" s="11"/>
      <c r="I91" s="56"/>
      <c r="J91" s="25" t="str">
        <f t="shared" si="6"/>
        <v>79 輸送用容器</v>
      </c>
      <c r="K91" s="38">
        <v>1907280</v>
      </c>
      <c r="L91" s="39">
        <v>1030395</v>
      </c>
      <c r="M91" s="39">
        <v>673254</v>
      </c>
      <c r="N91" s="39">
        <v>520779</v>
      </c>
      <c r="O91" s="40">
        <v>376097</v>
      </c>
    </row>
    <row r="92" spans="1:15" s="5" customFormat="1" ht="16.5" customHeight="1">
      <c r="A92" s="56"/>
      <c r="B92" s="25" t="s">
        <v>104</v>
      </c>
      <c r="C92" s="38">
        <v>15718</v>
      </c>
      <c r="D92" s="39">
        <v>388725</v>
      </c>
      <c r="E92" s="39">
        <v>168392</v>
      </c>
      <c r="F92" s="39">
        <v>98550</v>
      </c>
      <c r="G92" s="40">
        <v>40938</v>
      </c>
      <c r="H92" s="11"/>
      <c r="I92" s="56"/>
      <c r="J92" s="25" t="str">
        <f t="shared" si="6"/>
        <v>80 取合せ品</v>
      </c>
      <c r="K92" s="38">
        <v>12449</v>
      </c>
      <c r="L92" s="39">
        <v>786619</v>
      </c>
      <c r="M92" s="39">
        <v>129370</v>
      </c>
      <c r="N92" s="39">
        <v>379255</v>
      </c>
      <c r="O92" s="40">
        <v>82410</v>
      </c>
    </row>
    <row r="93" spans="1:15" s="10" customFormat="1" ht="16.5" customHeight="1">
      <c r="A93" s="57"/>
      <c r="B93" s="22" t="s">
        <v>25</v>
      </c>
      <c r="C93" s="41">
        <f>IF(SUM(C86:C92)=0,"- ",SUM(C86:C92))</f>
        <v>2269539</v>
      </c>
      <c r="D93" s="42">
        <v>3500011</v>
      </c>
      <c r="E93" s="42">
        <v>2055688</v>
      </c>
      <c r="F93" s="42">
        <v>1674658</v>
      </c>
      <c r="G93" s="43">
        <v>1137615</v>
      </c>
      <c r="H93" s="12"/>
      <c r="I93" s="57"/>
      <c r="J93" s="22" t="s">
        <v>25</v>
      </c>
      <c r="K93" s="41">
        <f>IF(SUM(K86:K92)=0,"- ",SUM(K86:K92))</f>
        <v>2749773</v>
      </c>
      <c r="L93" s="42">
        <v>2990084</v>
      </c>
      <c r="M93" s="42">
        <v>2313134</v>
      </c>
      <c r="N93" s="42">
        <v>1136195</v>
      </c>
      <c r="O93" s="43">
        <v>1848178</v>
      </c>
    </row>
    <row r="94" spans="1:15" s="13" customFormat="1" ht="16.5" customHeight="1">
      <c r="A94" s="53"/>
      <c r="B94" s="25" t="s">
        <v>105</v>
      </c>
      <c r="C94" s="35" t="s">
        <v>106</v>
      </c>
      <c r="D94" s="39" t="s">
        <v>109</v>
      </c>
      <c r="E94" s="39" t="s">
        <v>109</v>
      </c>
      <c r="F94" s="39" t="s">
        <v>109</v>
      </c>
      <c r="G94" s="40" t="s">
        <v>109</v>
      </c>
      <c r="H94" s="11"/>
      <c r="I94" s="53"/>
      <c r="J94" s="25" t="str">
        <f>B94</f>
        <v>81 分類不能のもの</v>
      </c>
      <c r="K94" s="35" t="s">
        <v>106</v>
      </c>
      <c r="L94" s="39" t="s">
        <v>109</v>
      </c>
      <c r="M94" s="39" t="s">
        <v>109</v>
      </c>
      <c r="N94" s="39" t="s">
        <v>109</v>
      </c>
      <c r="O94" s="40" t="s">
        <v>109</v>
      </c>
    </row>
    <row r="95" spans="1:15" s="14" customFormat="1" ht="16.5" customHeight="1" thickBot="1">
      <c r="A95" s="54"/>
      <c r="B95" s="24" t="s">
        <v>107</v>
      </c>
      <c r="C95" s="50" t="str">
        <f>IF(OR(SUM(C94)=0),"- ",SUM(C94))</f>
        <v>- </v>
      </c>
      <c r="D95" s="51" t="s">
        <v>109</v>
      </c>
      <c r="E95" s="51" t="s">
        <v>109</v>
      </c>
      <c r="F95" s="51" t="s">
        <v>109</v>
      </c>
      <c r="G95" s="52" t="s">
        <v>109</v>
      </c>
      <c r="H95" s="9"/>
      <c r="I95" s="54"/>
      <c r="J95" s="24" t="s">
        <v>107</v>
      </c>
      <c r="K95" s="50" t="str">
        <f>IF(OR(SUM(K94)=0),"- ",SUM(K94))</f>
        <v>- </v>
      </c>
      <c r="L95" s="51" t="s">
        <v>109</v>
      </c>
      <c r="M95" s="51" t="s">
        <v>109</v>
      </c>
      <c r="N95" s="51" t="s">
        <v>109</v>
      </c>
      <c r="O95" s="52" t="s">
        <v>109</v>
      </c>
    </row>
    <row r="96" spans="1:10" ht="13.5">
      <c r="A96" s="67" t="s">
        <v>108</v>
      </c>
      <c r="B96" s="67"/>
      <c r="C96" s="67"/>
      <c r="D96" s="67"/>
      <c r="E96" s="67"/>
      <c r="F96" s="67"/>
      <c r="G96" s="67"/>
      <c r="J96" s="16"/>
    </row>
    <row r="97" spans="2:4" ht="13.5">
      <c r="B97" s="20"/>
      <c r="C97" s="19"/>
      <c r="D97" s="19"/>
    </row>
  </sheetData>
  <sheetProtection/>
  <mergeCells count="26">
    <mergeCell ref="A96:G96"/>
    <mergeCell ref="A94:A95"/>
    <mergeCell ref="A18:A24"/>
    <mergeCell ref="A25:A35"/>
    <mergeCell ref="A36:A51"/>
    <mergeCell ref="A52:A66"/>
    <mergeCell ref="A67:A76"/>
    <mergeCell ref="A77:A85"/>
    <mergeCell ref="A6:A17"/>
    <mergeCell ref="I77:I85"/>
    <mergeCell ref="I86:I93"/>
    <mergeCell ref="K3:O3"/>
    <mergeCell ref="C3:G3"/>
    <mergeCell ref="A3:B4"/>
    <mergeCell ref="A5:B5"/>
    <mergeCell ref="A86:A93"/>
    <mergeCell ref="I94:I95"/>
    <mergeCell ref="A1:O1"/>
    <mergeCell ref="I25:I35"/>
    <mergeCell ref="I36:I51"/>
    <mergeCell ref="I52:I66"/>
    <mergeCell ref="I67:I76"/>
    <mergeCell ref="I3:J4"/>
    <mergeCell ref="I5:J5"/>
    <mergeCell ref="I6:I17"/>
    <mergeCell ref="I18:I24"/>
  </mergeCells>
  <printOptions horizontalCentered="1"/>
  <pageMargins left="0.5905511811023623" right="0.5118110236220472" top="0.6299212598425197" bottom="0.4724409448818898" header="0.3937007874015748" footer="0"/>
  <pageSetup horizontalDpi="300" verticalDpi="300" orientation="landscape" paperSize="8" r:id="rId1"/>
  <headerFooter alignWithMargins="0">
    <oddHeader>&amp;C&amp;"ＭＳ 明朝,太字"&amp;16五大港外貿貨物　品種別表（&amp;P）</oddHeader>
  </headerFooter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2011-02-09T04:22:45Z</cp:lastPrinted>
  <dcterms:created xsi:type="dcterms:W3CDTF">1997-01-08T22:48:59Z</dcterms:created>
  <dcterms:modified xsi:type="dcterms:W3CDTF">2018-08-27T01:42:24Z</dcterms:modified>
  <cp:category/>
  <cp:version/>
  <cp:contentType/>
  <cp:contentStatus/>
</cp:coreProperties>
</file>