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280" activeTab="0"/>
  </bookViews>
  <sheets>
    <sheet name="1月" sheetId="1" r:id="rId1"/>
  </sheets>
  <definedNames>
    <definedName name="_xlnm.Print_Area" localSheetId="0">'1月'!$A$1:$AI$26</definedName>
  </definedNames>
  <calcPr fullCalcOnLoad="1"/>
</workbook>
</file>

<file path=xl/sharedStrings.xml><?xml version="1.0" encoding="utf-8"?>
<sst xmlns="http://schemas.openxmlformats.org/spreadsheetml/2006/main" count="99" uniqueCount="47">
  <si>
    <t>フルコン</t>
  </si>
  <si>
    <t>セミコン</t>
  </si>
  <si>
    <t>フェリー</t>
  </si>
  <si>
    <t>（単位：トン）</t>
  </si>
  <si>
    <t>トン</t>
  </si>
  <si>
    <t>１．概況</t>
  </si>
  <si>
    <t/>
  </si>
  <si>
    <t>貨物関係集計表</t>
  </si>
  <si>
    <t>令和６</t>
  </si>
  <si>
    <t>年</t>
  </si>
  <si>
    <t>１</t>
  </si>
  <si>
    <t>月</t>
  </si>
  <si>
    <t>令和５</t>
  </si>
  <si>
    <t>前 年 比 (％)</t>
  </si>
  <si>
    <t>総　　　　数</t>
  </si>
  <si>
    <t>外　国　貿　易</t>
  </si>
  <si>
    <t>外　貿　計</t>
  </si>
  <si>
    <t>輸　　　出</t>
  </si>
  <si>
    <t>輸　　　入</t>
  </si>
  <si>
    <t>内　数</t>
  </si>
  <si>
    <t>コンテナ　計</t>
  </si>
  <si>
    <t>コンテナ輸出</t>
  </si>
  <si>
    <t>コンテナ輸入</t>
  </si>
  <si>
    <t>内　国　貿　易</t>
  </si>
  <si>
    <t>内　貿　計</t>
  </si>
  <si>
    <t>移　　　出</t>
  </si>
  <si>
    <t>移　　　入</t>
  </si>
  <si>
    <t>入港船舶関係集計表</t>
  </si>
  <si>
    <t>コンテナ移出</t>
  </si>
  <si>
    <t>（単位：隻・総トン）</t>
  </si>
  <si>
    <t>コンテナ移入</t>
  </si>
  <si>
    <t>フェリー貨物（内貿内数）</t>
  </si>
  <si>
    <t>隻数</t>
  </si>
  <si>
    <t>総トン数</t>
  </si>
  <si>
    <t>総　　数</t>
  </si>
  <si>
    <t>一般
乗用車</t>
  </si>
  <si>
    <t>一般
貨物車</t>
  </si>
  <si>
    <t>その他
貨物</t>
  </si>
  <si>
    <t>外航船舶</t>
  </si>
  <si>
    <t xml:space="preserve">フェリー 計 </t>
  </si>
  <si>
    <t>台</t>
  </si>
  <si>
    <t>計</t>
  </si>
  <si>
    <t>フェリー移出</t>
  </si>
  <si>
    <t>内航船舶</t>
  </si>
  <si>
    <t>フェリー移入</t>
  </si>
  <si>
    <t>内数</t>
  </si>
  <si>
    <t>※フェリーによる一般乗用車及び一般貨物車の貨物量は車種区分別に台数を調査し、所定の換算トン数をかけて算出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</si>
</sst>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000"/>
    <numFmt numFmtId="178" formatCode="0.00000"/>
    <numFmt numFmtId="179" formatCode="0.0000"/>
    <numFmt numFmtId="180" formatCode="0.000"/>
    <numFmt numFmtId="181" formatCode="0.0"/>
    <numFmt numFmtId="182" formatCode="0.0_ "/>
    <numFmt numFmtId="183" formatCode="0_ "/>
  </numFmts>
  <fonts count="43">
    <font>
      <sz val="11"/>
      <name val="ＭＳ Ｐゴシック"/>
      <family val="3"/>
    </font>
    <font>
      <sz val="6"/>
      <name val="ＭＳ Ｐゴシック"/>
      <family val="3"/>
    </font>
    <font>
      <sz val="11"/>
      <name val="ＭＳ 明朝"/>
      <family val="1"/>
    </font>
    <font>
      <b/>
      <sz val="14"/>
      <name val="ＭＳ 明朝"/>
      <family val="1"/>
    </font>
    <font>
      <sz val="10"/>
      <name val="ＭＳ 明朝"/>
      <family val="1"/>
    </font>
    <font>
      <sz val="16"/>
      <name val="ＭＳ 明朝"/>
      <family val="1"/>
    </font>
    <font>
      <sz val="9"/>
      <name val="ＭＳ 明朝"/>
      <family val="1"/>
    </font>
    <font>
      <sz val="8"/>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style="thin"/>
      <top style="thin"/>
      <bottom style="hair"/>
    </border>
    <border>
      <left style="thin"/>
      <right style="thin"/>
      <top style="hair"/>
      <bottom style="thin"/>
    </border>
    <border>
      <left style="thin"/>
      <right>
        <color indexed="63"/>
      </right>
      <top style="thin"/>
      <bottom style="thin"/>
    </border>
    <border>
      <left style="thin"/>
      <right style="thin"/>
      <top style="thin"/>
      <bottom style="double"/>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style="hair"/>
    </border>
    <border>
      <left>
        <color indexed="63"/>
      </left>
      <right style="thin"/>
      <top style="hair"/>
      <bottom>
        <color indexed="63"/>
      </bottom>
    </border>
    <border>
      <left>
        <color indexed="63"/>
      </left>
      <right style="thin"/>
      <top style="hair"/>
      <bottom style="thin"/>
    </border>
    <border>
      <left style="thin"/>
      <right style="thin"/>
      <top style="hair"/>
      <bottom>
        <color indexed="63"/>
      </bottom>
    </border>
    <border>
      <left style="thin"/>
      <right style="thin"/>
      <top>
        <color indexed="63"/>
      </top>
      <bottom style="hair"/>
    </border>
    <border diagonalDown="1">
      <left style="thin"/>
      <right style="thin"/>
      <top style="thin"/>
      <bottom style="hair"/>
      <diagonal style="hair"/>
    </border>
    <border>
      <left style="thin"/>
      <right>
        <color indexed="63"/>
      </right>
      <top style="hair"/>
      <bottom style="thin"/>
    </border>
    <border>
      <left style="thin"/>
      <right>
        <color indexed="63"/>
      </right>
      <top style="thin"/>
      <bottom style="hair"/>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color indexed="63"/>
      </right>
      <top style="hair"/>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color indexed="63"/>
      </left>
      <right>
        <color indexed="63"/>
      </right>
      <top style="thin"/>
      <bottom>
        <color indexed="63"/>
      </bottom>
      <diagonal style="thin"/>
    </border>
    <border diagonalDown="1">
      <left>
        <color indexed="63"/>
      </left>
      <right>
        <color indexed="63"/>
      </right>
      <top>
        <color indexed="63"/>
      </top>
      <bottom style="thin"/>
      <diagonal style="thin"/>
    </border>
    <border>
      <left style="thin"/>
      <right style="thin"/>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16">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176" fontId="2" fillId="0" borderId="0" xfId="0" applyNumberFormat="1" applyFont="1" applyBorder="1" applyAlignment="1">
      <alignment horizontal="right" vertical="center"/>
    </xf>
    <xf numFmtId="176" fontId="2" fillId="0" borderId="11" xfId="0" applyNumberFormat="1" applyFont="1" applyBorder="1" applyAlignment="1">
      <alignment horizontal="right" vertical="center"/>
    </xf>
    <xf numFmtId="0" fontId="3" fillId="0" borderId="0" xfId="0" applyFont="1" applyAlignment="1">
      <alignment horizontal="center" vertical="center"/>
    </xf>
    <xf numFmtId="0" fontId="2" fillId="0" borderId="0" xfId="0" applyFont="1" applyBorder="1" applyAlignment="1">
      <alignment horizontal="right"/>
    </xf>
    <xf numFmtId="0" fontId="2" fillId="0" borderId="0" xfId="0" applyFont="1" applyAlignment="1">
      <alignment/>
    </xf>
    <xf numFmtId="0" fontId="2" fillId="0" borderId="0" xfId="0" applyFont="1" applyBorder="1" applyAlignment="1">
      <alignment/>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49" fontId="2" fillId="0" borderId="0" xfId="0" applyNumberFormat="1" applyFont="1" applyBorder="1" applyAlignment="1">
      <alignment/>
    </xf>
    <xf numFmtId="49" fontId="2" fillId="0" borderId="0" xfId="0" applyNumberFormat="1" applyFont="1" applyBorder="1" applyAlignment="1">
      <alignment horizontal="center"/>
    </xf>
    <xf numFmtId="0" fontId="2" fillId="0" borderId="0" xfId="0" applyFont="1" applyBorder="1" applyAlignment="1">
      <alignment horizontal="left"/>
    </xf>
    <xf numFmtId="0" fontId="2" fillId="0" borderId="0" xfId="0" applyFont="1" applyBorder="1" applyAlignment="1">
      <alignment vertical="top"/>
    </xf>
    <xf numFmtId="49" fontId="2" fillId="0" borderId="0" xfId="0" applyNumberFormat="1" applyFont="1" applyBorder="1" applyAlignment="1">
      <alignment horizontal="right"/>
    </xf>
    <xf numFmtId="38" fontId="2" fillId="0" borderId="0" xfId="0" applyNumberFormat="1" applyFont="1" applyBorder="1" applyAlignment="1" quotePrefix="1">
      <alignment horizontal="right" vertical="center"/>
    </xf>
    <xf numFmtId="38" fontId="2" fillId="0" borderId="0" xfId="0" applyNumberFormat="1" applyFont="1" applyBorder="1" applyAlignment="1">
      <alignment horizontal="right" vertical="center"/>
    </xf>
    <xf numFmtId="0" fontId="2" fillId="0" borderId="0" xfId="0" applyFont="1" applyBorder="1" applyAlignment="1">
      <alignment/>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9" fontId="4" fillId="0" borderId="14" xfId="0" applyNumberFormat="1" applyFont="1" applyBorder="1" applyAlignment="1">
      <alignment horizontal="right" vertical="center"/>
    </xf>
    <xf numFmtId="38" fontId="4" fillId="0" borderId="13" xfId="0" applyNumberFormat="1" applyFont="1" applyBorder="1" applyAlignment="1" quotePrefix="1">
      <alignment horizontal="right" vertical="center"/>
    </xf>
    <xf numFmtId="38" fontId="4" fillId="0" borderId="15" xfId="0" applyNumberFormat="1" applyFont="1" applyBorder="1" applyAlignment="1">
      <alignment horizontal="right" vertical="center"/>
    </xf>
    <xf numFmtId="38" fontId="4" fillId="0" borderId="16" xfId="0" applyNumberFormat="1" applyFont="1" applyBorder="1" applyAlignment="1" quotePrefix="1">
      <alignment horizontal="right" vertical="center"/>
    </xf>
    <xf numFmtId="38" fontId="4" fillId="0" borderId="10" xfId="0" applyNumberFormat="1" applyFont="1" applyBorder="1" applyAlignment="1">
      <alignment horizontal="right" vertical="center"/>
    </xf>
    <xf numFmtId="38" fontId="4" fillId="0" borderId="12" xfId="0" applyNumberFormat="1" applyFont="1" applyBorder="1" applyAlignment="1" quotePrefix="1">
      <alignment horizontal="right" vertical="center"/>
    </xf>
    <xf numFmtId="38" fontId="4" fillId="0" borderId="10" xfId="0" applyNumberFormat="1" applyFont="1" applyBorder="1" applyAlignment="1" quotePrefix="1">
      <alignment horizontal="righ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49" fontId="4" fillId="0" borderId="19"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Alignment="1">
      <alignment/>
    </xf>
    <xf numFmtId="0" fontId="8" fillId="0" borderId="0" xfId="0" applyFont="1" applyAlignment="1">
      <alignment/>
    </xf>
    <xf numFmtId="176" fontId="2"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textRotation="255"/>
    </xf>
    <xf numFmtId="38" fontId="2" fillId="0" borderId="0" xfId="0" applyNumberFormat="1" applyFont="1" applyBorder="1" applyAlignment="1" quotePrefix="1">
      <alignment vertical="center"/>
    </xf>
    <xf numFmtId="38" fontId="2" fillId="0" borderId="0" xfId="0" applyNumberFormat="1" applyFont="1" applyBorder="1" applyAlignment="1">
      <alignment vertical="center"/>
    </xf>
    <xf numFmtId="0" fontId="7" fillId="0" borderId="10" xfId="0" applyFont="1" applyBorder="1" applyAlignment="1">
      <alignment horizontal="center" vertical="center" wrapText="1"/>
    </xf>
    <xf numFmtId="0" fontId="4" fillId="0" borderId="17" xfId="0" applyFont="1" applyBorder="1" applyAlignment="1">
      <alignment horizontal="center" vertical="center" shrinkToFit="1"/>
    </xf>
    <xf numFmtId="49" fontId="4" fillId="0" borderId="17" xfId="0" applyNumberFormat="1" applyFont="1" applyBorder="1" applyAlignment="1">
      <alignment horizontal="center" vertical="center" shrinkToFit="1"/>
    </xf>
    <xf numFmtId="0" fontId="4" fillId="0" borderId="19" xfId="0" applyFont="1" applyBorder="1" applyAlignment="1">
      <alignment horizontal="center" vertical="center" shrinkToFit="1"/>
    </xf>
    <xf numFmtId="49" fontId="4" fillId="0" borderId="19" xfId="0" applyNumberFormat="1"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38" fontId="6" fillId="0" borderId="12" xfId="48" applyFont="1" applyBorder="1" applyAlignment="1">
      <alignment horizontal="right" vertical="center" shrinkToFit="1"/>
    </xf>
    <xf numFmtId="38" fontId="6" fillId="0" borderId="23" xfId="48" applyFont="1" applyBorder="1" applyAlignment="1">
      <alignment horizontal="right" vertical="center" shrinkToFit="1"/>
    </xf>
    <xf numFmtId="38" fontId="6" fillId="0" borderId="12" xfId="48" applyFont="1" applyBorder="1" applyAlignment="1" quotePrefix="1">
      <alignment horizontal="right" vertical="center" shrinkToFit="1"/>
    </xf>
    <xf numFmtId="38" fontId="6" fillId="0" borderId="13" xfId="48" applyFont="1" applyBorder="1" applyAlignment="1" quotePrefix="1">
      <alignment horizontal="right" vertical="center" shrinkToFit="1"/>
    </xf>
    <xf numFmtId="38" fontId="6" fillId="0" borderId="24" xfId="48" applyFont="1" applyBorder="1" applyAlignment="1" quotePrefix="1">
      <alignment horizontal="right" vertical="center" shrinkToFit="1"/>
    </xf>
    <xf numFmtId="176" fontId="6" fillId="0" borderId="24" xfId="48" applyNumberFormat="1" applyFont="1" applyBorder="1" applyAlignment="1">
      <alignment horizontal="right" vertical="center" shrinkToFit="1"/>
    </xf>
    <xf numFmtId="176" fontId="6" fillId="0" borderId="13" xfId="48" applyNumberFormat="1" applyFont="1" applyBorder="1" applyAlignment="1">
      <alignment horizontal="right" vertical="center" shrinkToFit="1"/>
    </xf>
    <xf numFmtId="176" fontId="6" fillId="0" borderId="12" xfId="48" applyNumberFormat="1" applyFont="1" applyBorder="1" applyAlignment="1">
      <alignment horizontal="right" vertical="center" shrinkToFit="1"/>
    </xf>
    <xf numFmtId="176" fontId="6" fillId="0" borderId="25" xfId="48" applyNumberFormat="1" applyFont="1" applyBorder="1" applyAlignment="1">
      <alignment horizontal="right" vertical="center" shrinkToFit="1"/>
    </xf>
    <xf numFmtId="0" fontId="4" fillId="0" borderId="17" xfId="0" applyFont="1" applyBorder="1" applyAlignment="1">
      <alignment vertical="center" shrinkToFit="1"/>
    </xf>
    <xf numFmtId="38" fontId="6" fillId="0" borderId="26" xfId="48" applyFont="1" applyBorder="1" applyAlignment="1" quotePrefix="1">
      <alignment horizontal="right" vertical="center" shrinkToFit="1"/>
    </xf>
    <xf numFmtId="38" fontId="6" fillId="0" borderId="22" xfId="48" applyFont="1" applyBorder="1" applyAlignment="1" quotePrefix="1">
      <alignment horizontal="right" vertical="center" shrinkToFit="1"/>
    </xf>
    <xf numFmtId="38" fontId="6" fillId="0" borderId="27" xfId="48" applyFont="1" applyBorder="1" applyAlignment="1" quotePrefix="1">
      <alignment horizontal="right" vertical="center" shrinkToFit="1"/>
    </xf>
    <xf numFmtId="38" fontId="6" fillId="0" borderId="20" xfId="48" applyFont="1" applyBorder="1" applyAlignment="1" quotePrefix="1">
      <alignment horizontal="right" vertical="center" shrinkToFit="1"/>
    </xf>
    <xf numFmtId="38" fontId="6" fillId="0" borderId="13" xfId="48" applyFont="1" applyBorder="1" applyAlignment="1" quotePrefix="1">
      <alignment horizontal="right" vertical="center" shrinkToFit="1"/>
    </xf>
    <xf numFmtId="38" fontId="6" fillId="0" borderId="13" xfId="48" applyFont="1" applyBorder="1" applyAlignment="1">
      <alignment horizontal="right" vertical="center" shrinkToFit="1"/>
    </xf>
    <xf numFmtId="38" fontId="6" fillId="0" borderId="25" xfId="48" applyFont="1" applyBorder="1" applyAlignment="1">
      <alignment horizontal="right" vertical="center" shrinkToFit="1"/>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4" fillId="0" borderId="31"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16" xfId="0" applyFont="1" applyBorder="1" applyAlignment="1">
      <alignment horizontal="center" vertical="center" textRotation="255"/>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27" xfId="0" applyFont="1" applyBorder="1" applyAlignment="1">
      <alignment horizontal="center" vertical="center"/>
    </xf>
    <xf numFmtId="0" fontId="6" fillId="0" borderId="20" xfId="0" applyFont="1" applyBorder="1" applyAlignment="1">
      <alignment horizontal="center" vertical="center"/>
    </xf>
    <xf numFmtId="0" fontId="6" fillId="0" borderId="26" xfId="0" applyFont="1" applyBorder="1" applyAlignment="1">
      <alignment horizontal="center" vertical="center"/>
    </xf>
    <xf numFmtId="0" fontId="6" fillId="0" borderId="2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38" fontId="6" fillId="0" borderId="24" xfId="48" applyFont="1" applyBorder="1" applyAlignment="1" quotePrefix="1">
      <alignment horizontal="right" vertical="center" shrinkToFit="1"/>
    </xf>
    <xf numFmtId="38" fontId="6" fillId="0" borderId="24" xfId="48" applyFont="1" applyBorder="1" applyAlignment="1">
      <alignment horizontal="right" vertical="center" shrinkToFit="1"/>
    </xf>
    <xf numFmtId="38" fontId="6" fillId="0" borderId="12" xfId="0" applyNumberFormat="1" applyFont="1" applyBorder="1" applyAlignment="1" quotePrefix="1">
      <alignment horizontal="right" vertical="center"/>
    </xf>
    <xf numFmtId="38" fontId="6" fillId="0" borderId="12" xfId="0" applyNumberFormat="1" applyFont="1" applyBorder="1" applyAlignment="1">
      <alignment horizontal="right" vertical="center"/>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38" fontId="6" fillId="0" borderId="26" xfId="48" applyFont="1" applyBorder="1" applyAlignment="1">
      <alignment horizontal="right" vertical="center" shrinkToFit="1"/>
    </xf>
    <xf numFmtId="38" fontId="6" fillId="0" borderId="22" xfId="48" applyFont="1" applyBorder="1" applyAlignment="1">
      <alignment horizontal="right" vertical="center" shrinkToFit="1"/>
    </xf>
    <xf numFmtId="38" fontId="6" fillId="0" borderId="27" xfId="48" applyFont="1" applyBorder="1" applyAlignment="1">
      <alignment horizontal="right" vertical="center" shrinkToFit="1"/>
    </xf>
    <xf numFmtId="38" fontId="6" fillId="0" borderId="20" xfId="48" applyFont="1" applyBorder="1" applyAlignment="1">
      <alignment horizontal="right" vertical="center" shrinkToFit="1"/>
    </xf>
    <xf numFmtId="0" fontId="8" fillId="0" borderId="0" xfId="0" applyFont="1" applyAlignment="1">
      <alignment horizontal="center" vertical="center"/>
    </xf>
    <xf numFmtId="38" fontId="6" fillId="0" borderId="10" xfId="0" applyNumberFormat="1" applyFont="1" applyBorder="1" applyAlignment="1">
      <alignment horizontal="right" vertical="center"/>
    </xf>
    <xf numFmtId="38" fontId="6" fillId="0" borderId="13" xfId="0" applyNumberFormat="1" applyFont="1" applyBorder="1" applyAlignment="1" quotePrefix="1">
      <alignment horizontal="right" vertical="center"/>
    </xf>
    <xf numFmtId="38" fontId="6" fillId="0" borderId="13" xfId="0" applyNumberFormat="1" applyFont="1" applyBorder="1" applyAlignment="1">
      <alignment horizontal="right" vertical="center"/>
    </xf>
    <xf numFmtId="38" fontId="6" fillId="0" borderId="33" xfId="0" applyNumberFormat="1" applyFont="1" applyBorder="1" applyAlignment="1">
      <alignment horizontal="right" vertical="center"/>
    </xf>
    <xf numFmtId="38" fontId="6" fillId="0" borderId="34" xfId="0" applyNumberFormat="1" applyFont="1" applyBorder="1" applyAlignment="1">
      <alignment horizontal="right" vertical="center"/>
    </xf>
    <xf numFmtId="38" fontId="6" fillId="0" borderId="35" xfId="0" applyNumberFormat="1" applyFont="1" applyBorder="1" applyAlignment="1">
      <alignment horizontal="right" vertical="center"/>
    </xf>
    <xf numFmtId="38" fontId="6" fillId="0" borderId="16" xfId="0" applyNumberFormat="1" applyFont="1" applyBorder="1" applyAlignment="1">
      <alignment horizontal="righ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7" xfId="0" applyFont="1" applyBorder="1" applyAlignment="1">
      <alignment horizontal="center" vertical="center"/>
    </xf>
    <xf numFmtId="0" fontId="4" fillId="0" borderId="40" xfId="0" applyFont="1" applyBorder="1" applyAlignment="1">
      <alignment horizontal="center" vertical="center"/>
    </xf>
    <xf numFmtId="176" fontId="6" fillId="0" borderId="33" xfId="0" applyNumberFormat="1" applyFont="1" applyBorder="1" applyAlignment="1">
      <alignment horizontal="right" vertical="center"/>
    </xf>
    <xf numFmtId="176" fontId="6" fillId="0" borderId="34" xfId="0" applyNumberFormat="1" applyFont="1" applyBorder="1" applyAlignment="1">
      <alignment horizontal="right" vertical="center"/>
    </xf>
    <xf numFmtId="176" fontId="6" fillId="0" borderId="35" xfId="0" applyNumberFormat="1" applyFont="1" applyBorder="1" applyAlignment="1">
      <alignment horizontal="right" vertical="center"/>
    </xf>
    <xf numFmtId="176" fontId="6" fillId="0" borderId="36" xfId="0" applyNumberFormat="1" applyFont="1" applyBorder="1" applyAlignment="1">
      <alignment horizontal="right" vertical="center"/>
    </xf>
    <xf numFmtId="176" fontId="6" fillId="0" borderId="37" xfId="0" applyNumberFormat="1" applyFont="1" applyBorder="1" applyAlignment="1">
      <alignment horizontal="right" vertical="center"/>
    </xf>
    <xf numFmtId="176" fontId="6" fillId="0" borderId="38" xfId="0" applyNumberFormat="1" applyFont="1" applyBorder="1" applyAlignment="1">
      <alignment horizontal="right" vertical="center"/>
    </xf>
    <xf numFmtId="176" fontId="6" fillId="0" borderId="27" xfId="0" applyNumberFormat="1" applyFont="1" applyBorder="1" applyAlignment="1">
      <alignment horizontal="right" vertical="center"/>
    </xf>
    <xf numFmtId="176" fontId="6" fillId="0" borderId="41" xfId="0" applyNumberFormat="1" applyFont="1" applyBorder="1" applyAlignment="1">
      <alignment horizontal="right" vertical="center"/>
    </xf>
    <xf numFmtId="176" fontId="6" fillId="0" borderId="20" xfId="0" applyNumberFormat="1" applyFont="1" applyBorder="1" applyAlignment="1">
      <alignment horizontal="right" vertical="center"/>
    </xf>
    <xf numFmtId="176" fontId="6" fillId="0" borderId="26" xfId="0" applyNumberFormat="1" applyFont="1" applyBorder="1" applyAlignment="1">
      <alignment horizontal="right" vertical="center"/>
    </xf>
    <xf numFmtId="176" fontId="6" fillId="0" borderId="42" xfId="0" applyNumberFormat="1" applyFont="1" applyBorder="1" applyAlignment="1">
      <alignment horizontal="right" vertical="center"/>
    </xf>
    <xf numFmtId="176" fontId="6" fillId="0" borderId="22" xfId="0" applyNumberFormat="1" applyFont="1" applyBorder="1" applyAlignment="1">
      <alignment horizontal="right" vertical="center"/>
    </xf>
    <xf numFmtId="176" fontId="6" fillId="0" borderId="43" xfId="0" applyNumberFormat="1" applyFont="1" applyBorder="1" applyAlignment="1">
      <alignment horizontal="right" vertical="center"/>
    </xf>
    <xf numFmtId="176" fontId="6" fillId="0" borderId="0" xfId="0" applyNumberFormat="1" applyFont="1" applyBorder="1" applyAlignment="1">
      <alignment horizontal="right" vertical="center"/>
    </xf>
    <xf numFmtId="176" fontId="6" fillId="0" borderId="11" xfId="0" applyNumberFormat="1" applyFont="1" applyBorder="1" applyAlignment="1">
      <alignment horizontal="right" vertical="center"/>
    </xf>
    <xf numFmtId="38" fontId="4" fillId="0" borderId="13" xfId="0" applyNumberFormat="1" applyFont="1" applyBorder="1" applyAlignment="1" quotePrefix="1">
      <alignment horizontal="right" vertical="center"/>
    </xf>
    <xf numFmtId="38" fontId="4" fillId="0" borderId="13" xfId="0" applyNumberFormat="1" applyFont="1" applyBorder="1" applyAlignment="1">
      <alignment horizontal="right" vertical="center"/>
    </xf>
    <xf numFmtId="49" fontId="4" fillId="0" borderId="14" xfId="0" applyNumberFormat="1" applyFont="1" applyBorder="1" applyAlignment="1">
      <alignment horizontal="right" vertical="center"/>
    </xf>
    <xf numFmtId="49" fontId="4" fillId="0" borderId="19" xfId="0" applyNumberFormat="1" applyFont="1" applyBorder="1" applyAlignment="1">
      <alignment horizontal="right" vertical="center"/>
    </xf>
    <xf numFmtId="49" fontId="4" fillId="0" borderId="14" xfId="0" applyNumberFormat="1" applyFont="1" applyBorder="1" applyAlignment="1">
      <alignment horizontal="right" vertical="center" shrinkToFit="1"/>
    </xf>
    <xf numFmtId="49" fontId="4" fillId="0" borderId="19" xfId="0" applyNumberFormat="1" applyFont="1" applyBorder="1" applyAlignment="1">
      <alignment horizontal="right" vertical="center" shrinkToFit="1"/>
    </xf>
    <xf numFmtId="0" fontId="4" fillId="0" borderId="44" xfId="0" applyFont="1" applyBorder="1" applyAlignment="1">
      <alignment horizontal="right"/>
    </xf>
    <xf numFmtId="38" fontId="4" fillId="0" borderId="10" xfId="0" applyNumberFormat="1" applyFont="1" applyBorder="1" applyAlignment="1" quotePrefix="1">
      <alignment horizontal="right" vertical="center"/>
    </xf>
    <xf numFmtId="38" fontId="4" fillId="0" borderId="10" xfId="0" applyNumberFormat="1" applyFont="1" applyBorder="1" applyAlignment="1">
      <alignment horizontal="right" vertical="center"/>
    </xf>
    <xf numFmtId="38" fontId="4" fillId="0" borderId="14" xfId="0" applyNumberFormat="1" applyFont="1" applyBorder="1" applyAlignment="1" quotePrefix="1">
      <alignment horizontal="right" vertical="center"/>
    </xf>
    <xf numFmtId="38" fontId="4" fillId="0" borderId="19" xfId="0" applyNumberFormat="1" applyFont="1" applyBorder="1" applyAlignment="1">
      <alignment horizontal="right" vertical="center"/>
    </xf>
    <xf numFmtId="38" fontId="4" fillId="0" borderId="18" xfId="0" applyNumberFormat="1" applyFont="1" applyBorder="1" applyAlignment="1">
      <alignment horizontal="right" vertical="center"/>
    </xf>
    <xf numFmtId="176" fontId="4" fillId="0" borderId="14" xfId="0" applyNumberFormat="1" applyFont="1" applyBorder="1" applyAlignment="1">
      <alignment horizontal="right" vertical="center"/>
    </xf>
    <xf numFmtId="176" fontId="4" fillId="0" borderId="19" xfId="0" applyNumberFormat="1" applyFont="1" applyBorder="1" applyAlignment="1">
      <alignment horizontal="right" vertical="center"/>
    </xf>
    <xf numFmtId="176" fontId="4" fillId="0" borderId="18" xfId="0" applyNumberFormat="1" applyFont="1" applyBorder="1" applyAlignment="1">
      <alignment horizontal="right" vertical="center"/>
    </xf>
    <xf numFmtId="176" fontId="4" fillId="0" borderId="26" xfId="0" applyNumberFormat="1" applyFont="1" applyBorder="1" applyAlignment="1">
      <alignment horizontal="right" vertical="center"/>
    </xf>
    <xf numFmtId="176" fontId="4" fillId="0" borderId="42" xfId="0" applyNumberFormat="1" applyFont="1" applyBorder="1" applyAlignment="1">
      <alignment horizontal="right" vertical="center"/>
    </xf>
    <xf numFmtId="176" fontId="4" fillId="0" borderId="22" xfId="0" applyNumberFormat="1" applyFont="1" applyBorder="1" applyAlignment="1">
      <alignment horizontal="right" vertical="center"/>
    </xf>
    <xf numFmtId="176" fontId="4" fillId="0" borderId="45" xfId="0" applyNumberFormat="1" applyFont="1" applyBorder="1" applyAlignment="1">
      <alignment horizontal="right" vertical="center"/>
    </xf>
    <xf numFmtId="176" fontId="4" fillId="0" borderId="44" xfId="0" applyNumberFormat="1" applyFont="1" applyBorder="1" applyAlignment="1">
      <alignment horizontal="right" vertical="center"/>
    </xf>
    <xf numFmtId="176" fontId="4" fillId="0" borderId="46" xfId="0" applyNumberFormat="1" applyFont="1" applyBorder="1" applyAlignment="1">
      <alignment horizontal="right" vertical="center"/>
    </xf>
    <xf numFmtId="38" fontId="4" fillId="0" borderId="14" xfId="0" applyNumberFormat="1" applyFont="1" applyBorder="1" applyAlignment="1">
      <alignment horizontal="right" vertical="center"/>
    </xf>
    <xf numFmtId="38" fontId="4" fillId="0" borderId="27" xfId="0" applyNumberFormat="1" applyFont="1" applyBorder="1" applyAlignment="1" quotePrefix="1">
      <alignment horizontal="right" vertical="center"/>
    </xf>
    <xf numFmtId="38" fontId="4" fillId="0" borderId="41" xfId="0" applyNumberFormat="1" applyFont="1" applyBorder="1" applyAlignment="1">
      <alignment horizontal="right" vertical="center"/>
    </xf>
    <xf numFmtId="38" fontId="4" fillId="0" borderId="20" xfId="0" applyNumberFormat="1" applyFont="1" applyBorder="1" applyAlignment="1">
      <alignment horizontal="right" vertical="center"/>
    </xf>
    <xf numFmtId="176" fontId="4" fillId="0" borderId="27" xfId="0" applyNumberFormat="1" applyFont="1" applyBorder="1" applyAlignment="1">
      <alignment horizontal="right" vertical="center"/>
    </xf>
    <xf numFmtId="176" fontId="4" fillId="0" borderId="41" xfId="0" applyNumberFormat="1" applyFont="1" applyBorder="1" applyAlignment="1">
      <alignment horizontal="right" vertical="center"/>
    </xf>
    <xf numFmtId="176" fontId="4" fillId="0" borderId="20" xfId="0" applyNumberFormat="1" applyFont="1" applyBorder="1" applyAlignment="1">
      <alignment horizontal="right"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38" fontId="4" fillId="0" borderId="16" xfId="0" applyNumberFormat="1" applyFont="1" applyBorder="1" applyAlignment="1" quotePrefix="1">
      <alignment horizontal="right" vertical="center"/>
    </xf>
    <xf numFmtId="38" fontId="4" fillId="0" borderId="16" xfId="0" applyNumberFormat="1" applyFont="1" applyBorder="1" applyAlignment="1">
      <alignment horizontal="right" vertical="center"/>
    </xf>
    <xf numFmtId="38" fontId="4" fillId="0" borderId="45" xfId="0" applyNumberFormat="1" applyFont="1" applyBorder="1" applyAlignment="1" quotePrefix="1">
      <alignment horizontal="right" vertical="center"/>
    </xf>
    <xf numFmtId="38" fontId="4" fillId="0" borderId="44" xfId="0" applyNumberFormat="1" applyFont="1" applyBorder="1" applyAlignment="1">
      <alignment horizontal="right" vertical="center"/>
    </xf>
    <xf numFmtId="38" fontId="4" fillId="0" borderId="46" xfId="0" applyNumberFormat="1" applyFont="1" applyBorder="1" applyAlignment="1">
      <alignment horizontal="right" vertical="center"/>
    </xf>
    <xf numFmtId="0" fontId="2" fillId="0" borderId="31"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16" xfId="0" applyFont="1" applyBorder="1" applyAlignment="1">
      <alignment horizontal="center" vertical="center" textRotation="255"/>
    </xf>
    <xf numFmtId="38" fontId="4" fillId="0" borderId="26" xfId="0" applyNumberFormat="1" applyFont="1" applyBorder="1" applyAlignment="1" quotePrefix="1">
      <alignment horizontal="right" vertical="center"/>
    </xf>
    <xf numFmtId="38" fontId="4" fillId="0" borderId="42" xfId="0" applyNumberFormat="1" applyFont="1" applyBorder="1" applyAlignment="1">
      <alignment horizontal="right" vertical="center"/>
    </xf>
    <xf numFmtId="38" fontId="4" fillId="0" borderId="22" xfId="0" applyNumberFormat="1" applyFont="1" applyBorder="1" applyAlignment="1">
      <alignment horizontal="right" vertical="center"/>
    </xf>
    <xf numFmtId="38" fontId="4" fillId="0" borderId="12" xfId="0" applyNumberFormat="1" applyFont="1" applyBorder="1" applyAlignment="1" quotePrefix="1">
      <alignment horizontal="right" vertical="center"/>
    </xf>
    <xf numFmtId="38" fontId="4" fillId="0" borderId="12" xfId="0" applyNumberFormat="1" applyFont="1" applyBorder="1" applyAlignment="1">
      <alignment horizontal="right"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38" fontId="4" fillId="0" borderId="15" xfId="0" applyNumberFormat="1" applyFont="1" applyBorder="1" applyAlignment="1">
      <alignment horizontal="right" vertical="center"/>
    </xf>
    <xf numFmtId="38" fontId="4" fillId="0" borderId="33" xfId="0" applyNumberFormat="1" applyFont="1" applyBorder="1" applyAlignment="1">
      <alignment horizontal="right" vertical="center"/>
    </xf>
    <xf numFmtId="38" fontId="4" fillId="0" borderId="34" xfId="0" applyNumberFormat="1" applyFont="1" applyBorder="1" applyAlignment="1">
      <alignment horizontal="right" vertical="center"/>
    </xf>
    <xf numFmtId="38" fontId="4" fillId="0" borderId="35" xfId="0" applyNumberFormat="1" applyFont="1" applyBorder="1" applyAlignment="1">
      <alignment horizontal="right" vertical="center"/>
    </xf>
    <xf numFmtId="176" fontId="4" fillId="0" borderId="33" xfId="0" applyNumberFormat="1" applyFont="1" applyBorder="1" applyAlignment="1">
      <alignment horizontal="right" vertical="center"/>
    </xf>
    <xf numFmtId="176" fontId="4" fillId="0" borderId="34" xfId="0" applyNumberFormat="1" applyFont="1" applyBorder="1" applyAlignment="1">
      <alignment horizontal="right" vertical="center"/>
    </xf>
    <xf numFmtId="176" fontId="4" fillId="0" borderId="35" xfId="0" applyNumberFormat="1" applyFont="1" applyBorder="1" applyAlignment="1">
      <alignment horizontal="right" vertic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49" fontId="4" fillId="0" borderId="19"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8" xfId="0" applyFont="1" applyBorder="1" applyAlignment="1">
      <alignment horizontal="center" vertical="center" shrinkToFit="1"/>
    </xf>
    <xf numFmtId="38" fontId="6" fillId="0" borderId="12" xfId="48" applyFont="1" applyBorder="1" applyAlignment="1" quotePrefix="1">
      <alignment horizontal="right" vertical="center" shrinkToFit="1"/>
    </xf>
    <xf numFmtId="38" fontId="6" fillId="0" borderId="12" xfId="48" applyFont="1" applyBorder="1" applyAlignment="1">
      <alignment horizontal="right" vertical="center" shrinkToFit="1"/>
    </xf>
    <xf numFmtId="0" fontId="2" fillId="0" borderId="47" xfId="0" applyFont="1" applyBorder="1" applyAlignment="1">
      <alignment horizontal="center" shrinkToFit="1"/>
    </xf>
    <xf numFmtId="0" fontId="2" fillId="0" borderId="51" xfId="0" applyFont="1" applyBorder="1" applyAlignment="1">
      <alignment horizontal="center" shrinkToFit="1"/>
    </xf>
    <xf numFmtId="0" fontId="2" fillId="0" borderId="48" xfId="0" applyFont="1" applyBorder="1" applyAlignment="1">
      <alignment horizontal="center" shrinkToFit="1"/>
    </xf>
    <xf numFmtId="0" fontId="2" fillId="0" borderId="49" xfId="0" applyFont="1" applyBorder="1" applyAlignment="1">
      <alignment horizontal="center" shrinkToFit="1"/>
    </xf>
    <xf numFmtId="0" fontId="2" fillId="0" borderId="52" xfId="0" applyFont="1" applyBorder="1" applyAlignment="1">
      <alignment horizontal="center" shrinkToFit="1"/>
    </xf>
    <xf numFmtId="0" fontId="2" fillId="0" borderId="50" xfId="0" applyFont="1" applyBorder="1" applyAlignment="1">
      <alignment horizontal="center" shrinkToFit="1"/>
    </xf>
    <xf numFmtId="0" fontId="6" fillId="0" borderId="39"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6" xfId="0" applyFont="1" applyBorder="1" applyAlignment="1">
      <alignment horizontal="center" vertical="center" shrinkToFit="1"/>
    </xf>
    <xf numFmtId="0" fontId="2" fillId="0" borderId="27" xfId="0" applyFont="1" applyBorder="1" applyAlignment="1">
      <alignment horizontal="center" vertical="center"/>
    </xf>
    <xf numFmtId="0" fontId="2" fillId="0" borderId="41" xfId="0" applyFont="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42"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4" fillId="0" borderId="53"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17</xdr:col>
      <xdr:colOff>133350</xdr:colOff>
      <xdr:row>13</xdr:row>
      <xdr:rowOff>0</xdr:rowOff>
    </xdr:to>
    <xdr:pic>
      <xdr:nvPicPr>
        <xdr:cNvPr id="1" name="図 1"/>
        <xdr:cNvPicPr preferRelativeResize="1">
          <a:picLocks noChangeAspect="1"/>
        </xdr:cNvPicPr>
      </xdr:nvPicPr>
      <xdr:blipFill>
        <a:blip r:embed="rId1"/>
        <a:stretch>
          <a:fillRect/>
        </a:stretch>
      </xdr:blipFill>
      <xdr:spPr>
        <a:xfrm>
          <a:off x="0" y="247650"/>
          <a:ext cx="5238750" cy="3324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30"/>
  <sheetViews>
    <sheetView tabSelected="1" zoomScalePageLayoutView="0" workbookViewId="0" topLeftCell="A1">
      <selection activeCell="A1" sqref="A1"/>
    </sheetView>
  </sheetViews>
  <sheetFormatPr defaultColWidth="9.00390625" defaultRowHeight="13.5"/>
  <cols>
    <col min="1" max="1" width="4.00390625" style="1" customWidth="1"/>
    <col min="2" max="3" width="8.625" style="1" customWidth="1"/>
    <col min="4" max="4" width="3.125" style="1" customWidth="1"/>
    <col min="5" max="6" width="3.625" style="1" customWidth="1"/>
    <col min="7" max="7" width="8.625" style="1" customWidth="1"/>
    <col min="8" max="8" width="3.125" style="1" customWidth="1"/>
    <col min="9" max="9" width="3.625" style="1" customWidth="1"/>
    <col min="10" max="10" width="2.625" style="1" customWidth="1"/>
    <col min="11" max="11" width="1.625" style="1" customWidth="1"/>
    <col min="12" max="20" width="2.625" style="1" customWidth="1"/>
    <col min="21" max="21" width="6.375" style="1" customWidth="1"/>
    <col min="22" max="22" width="5.00390625" style="1" bestFit="1" customWidth="1"/>
    <col min="23" max="23" width="5.625" style="1" customWidth="1"/>
    <col min="24" max="24" width="3.625" style="1" customWidth="1"/>
    <col min="25" max="25" width="2.625" style="1" customWidth="1"/>
    <col min="26" max="26" width="3.625" style="1" customWidth="1"/>
    <col min="27" max="27" width="2.625" style="1" customWidth="1"/>
    <col min="28" max="28" width="5.625" style="1" customWidth="1"/>
    <col min="29" max="29" width="3.625" style="1" customWidth="1"/>
    <col min="30" max="30" width="2.625" style="1" customWidth="1"/>
    <col min="31" max="31" width="3.625" style="1" customWidth="1"/>
    <col min="32" max="32" width="2.625" style="1" customWidth="1"/>
    <col min="33" max="35" width="5.125" style="1" customWidth="1"/>
    <col min="36" max="16384" width="9.00390625" style="1" customWidth="1"/>
  </cols>
  <sheetData>
    <row r="1" spans="1:35" s="2" customFormat="1" ht="19.5" customHeight="1">
      <c r="A1" s="40" t="s">
        <v>5</v>
      </c>
      <c r="B1" s="39"/>
      <c r="C1" s="1"/>
      <c r="D1" s="1"/>
      <c r="E1" s="1"/>
      <c r="F1" s="1"/>
      <c r="G1" s="1"/>
      <c r="H1" s="10"/>
      <c r="I1" s="10"/>
      <c r="J1" s="16" t="s">
        <v>6</v>
      </c>
      <c r="K1" s="16" t="s">
        <v>6</v>
      </c>
      <c r="L1" s="16" t="s">
        <v>6</v>
      </c>
      <c r="M1" s="5"/>
      <c r="N1" s="17" t="s">
        <v>6</v>
      </c>
      <c r="O1" s="5"/>
      <c r="P1" s="17" t="s">
        <v>6</v>
      </c>
      <c r="Q1" s="17" t="s">
        <v>6</v>
      </c>
      <c r="R1" s="18"/>
      <c r="S1" s="97" t="s">
        <v>7</v>
      </c>
      <c r="T1" s="97"/>
      <c r="U1" s="97"/>
      <c r="V1" s="97"/>
      <c r="W1" s="97"/>
      <c r="X1" s="97"/>
      <c r="Y1" s="97"/>
      <c r="Z1" s="97"/>
      <c r="AA1" s="97"/>
      <c r="AB1" s="97"/>
      <c r="AC1" s="97"/>
      <c r="AD1" s="97"/>
      <c r="AE1" s="97"/>
      <c r="AF1" s="97"/>
      <c r="AG1" s="97"/>
      <c r="AH1" s="97"/>
      <c r="AI1" s="97"/>
    </row>
    <row r="2" spans="10:35" ht="17.25" customHeight="1">
      <c r="J2" s="11"/>
      <c r="K2" s="11"/>
      <c r="L2" s="11"/>
      <c r="M2" s="11"/>
      <c r="N2" s="11"/>
      <c r="O2" s="11"/>
      <c r="P2" s="11"/>
      <c r="Q2" s="11"/>
      <c r="R2" s="11"/>
      <c r="S2" s="10"/>
      <c r="T2" s="10"/>
      <c r="U2" s="10"/>
      <c r="V2" s="10"/>
      <c r="AE2" s="132" t="s">
        <v>3</v>
      </c>
      <c r="AF2" s="132"/>
      <c r="AG2" s="132"/>
      <c r="AH2" s="132"/>
      <c r="AI2" s="132"/>
    </row>
    <row r="3" spans="10:35" ht="21" customHeight="1">
      <c r="J3" s="19"/>
      <c r="K3" s="19"/>
      <c r="L3" s="19"/>
      <c r="M3" s="19"/>
      <c r="N3" s="19"/>
      <c r="O3" s="19"/>
      <c r="P3" s="19"/>
      <c r="Q3" s="19"/>
      <c r="R3" s="19"/>
      <c r="S3" s="72"/>
      <c r="T3" s="73"/>
      <c r="U3" s="73"/>
      <c r="V3" s="74"/>
      <c r="W3" s="128" t="s">
        <v>8</v>
      </c>
      <c r="X3" s="129"/>
      <c r="Y3" s="37" t="s">
        <v>9</v>
      </c>
      <c r="Z3" s="37" t="s">
        <v>10</v>
      </c>
      <c r="AA3" s="35" t="s">
        <v>11</v>
      </c>
      <c r="AB3" s="128" t="s">
        <v>12</v>
      </c>
      <c r="AC3" s="129"/>
      <c r="AD3" s="37" t="s">
        <v>9</v>
      </c>
      <c r="AE3" s="37" t="s">
        <v>10</v>
      </c>
      <c r="AF3" s="34" t="s">
        <v>11</v>
      </c>
      <c r="AG3" s="108" t="s">
        <v>13</v>
      </c>
      <c r="AH3" s="109"/>
      <c r="AI3" s="110"/>
    </row>
    <row r="4" spans="10:35" ht="30.75" customHeight="1" thickBot="1">
      <c r="J4" s="11"/>
      <c r="K4" s="11"/>
      <c r="L4" s="11"/>
      <c r="M4" s="11"/>
      <c r="N4" s="11"/>
      <c r="O4" s="11"/>
      <c r="P4" s="11"/>
      <c r="Q4" s="11"/>
      <c r="R4" s="11"/>
      <c r="S4" s="84" t="s">
        <v>14</v>
      </c>
      <c r="T4" s="85"/>
      <c r="U4" s="85"/>
      <c r="V4" s="86"/>
      <c r="W4" s="101">
        <f>IF(SUM(W5,W11)=0,"- ",SUM(W5,W11))</f>
        <v>12045342</v>
      </c>
      <c r="X4" s="102"/>
      <c r="Y4" s="102"/>
      <c r="Z4" s="102"/>
      <c r="AA4" s="103"/>
      <c r="AB4" s="101">
        <f>IF(SUM(AB5,AB11)=0,"- ",SUM(AB5,AB11))</f>
        <v>11945573</v>
      </c>
      <c r="AC4" s="102"/>
      <c r="AD4" s="102"/>
      <c r="AE4" s="102"/>
      <c r="AF4" s="103"/>
      <c r="AG4" s="111">
        <f aca="true" t="shared" si="0" ref="AG4:AG16">IF(AND(SUM(W4)=0,SUM(AB4)&lt;&gt;0),"全減",IF(AND(SUM(W4)&lt;&gt;0,SUM(AB4)=0),"全増",IF(AND(SUM(W4)=0,SUM(AB4)=0),"- ",W4/AB4*100)))</f>
        <v>100.8351964363702</v>
      </c>
      <c r="AH4" s="112"/>
      <c r="AI4" s="113"/>
    </row>
    <row r="5" spans="1:35" ht="25.5" customHeight="1" thickTop="1">
      <c r="A5" s="12"/>
      <c r="B5" s="12"/>
      <c r="C5" s="13"/>
      <c r="D5" s="14"/>
      <c r="E5" s="15" t="s">
        <v>6</v>
      </c>
      <c r="F5" s="12"/>
      <c r="G5" s="12"/>
      <c r="H5" s="12"/>
      <c r="I5" s="12"/>
      <c r="J5" s="12"/>
      <c r="K5" s="12"/>
      <c r="L5" s="12"/>
      <c r="M5" s="12"/>
      <c r="N5" s="12"/>
      <c r="O5" s="12"/>
      <c r="P5" s="12"/>
      <c r="Q5" s="12"/>
      <c r="R5" s="12"/>
      <c r="S5" s="215" t="s">
        <v>15</v>
      </c>
      <c r="T5" s="105" t="s">
        <v>16</v>
      </c>
      <c r="U5" s="106"/>
      <c r="V5" s="107"/>
      <c r="W5" s="104">
        <f>IF(SUM(W6,W7)=0,"- ",SUM(W6,W7))</f>
        <v>8842844</v>
      </c>
      <c r="X5" s="104"/>
      <c r="Y5" s="104"/>
      <c r="Z5" s="104"/>
      <c r="AA5" s="104"/>
      <c r="AB5" s="104">
        <f>IF(SUM(AB6,AB7)=0,"- ",SUM(AB6,AB7))</f>
        <v>8379715</v>
      </c>
      <c r="AC5" s="104"/>
      <c r="AD5" s="104"/>
      <c r="AE5" s="104"/>
      <c r="AF5" s="104"/>
      <c r="AG5" s="114">
        <f t="shared" si="0"/>
        <v>105.52678700886607</v>
      </c>
      <c r="AH5" s="115"/>
      <c r="AI5" s="116"/>
    </row>
    <row r="6" spans="19:35" ht="21" customHeight="1">
      <c r="S6" s="76"/>
      <c r="T6" s="208" t="s">
        <v>17</v>
      </c>
      <c r="U6" s="209"/>
      <c r="V6" s="210"/>
      <c r="W6" s="89">
        <v>2983982</v>
      </c>
      <c r="X6" s="90"/>
      <c r="Y6" s="90"/>
      <c r="Z6" s="90"/>
      <c r="AA6" s="90"/>
      <c r="AB6" s="89">
        <v>2827155</v>
      </c>
      <c r="AC6" s="90"/>
      <c r="AD6" s="90"/>
      <c r="AE6" s="90"/>
      <c r="AF6" s="90"/>
      <c r="AG6" s="117">
        <f t="shared" si="0"/>
        <v>105.5471666746252</v>
      </c>
      <c r="AH6" s="118"/>
      <c r="AI6" s="119"/>
    </row>
    <row r="7" spans="19:35" ht="21" customHeight="1">
      <c r="S7" s="76"/>
      <c r="T7" s="211" t="s">
        <v>18</v>
      </c>
      <c r="U7" s="212"/>
      <c r="V7" s="213"/>
      <c r="W7" s="99">
        <v>5858862</v>
      </c>
      <c r="X7" s="100"/>
      <c r="Y7" s="100"/>
      <c r="Z7" s="100"/>
      <c r="AA7" s="100"/>
      <c r="AB7" s="99">
        <v>5552560</v>
      </c>
      <c r="AC7" s="100"/>
      <c r="AD7" s="100"/>
      <c r="AE7" s="100"/>
      <c r="AF7" s="100"/>
      <c r="AG7" s="120">
        <f t="shared" si="0"/>
        <v>105.51641044851382</v>
      </c>
      <c r="AH7" s="121"/>
      <c r="AI7" s="122"/>
    </row>
    <row r="8" spans="19:35" ht="20.25" customHeight="1">
      <c r="S8" s="76"/>
      <c r="T8" s="75" t="s">
        <v>19</v>
      </c>
      <c r="U8" s="78" t="s">
        <v>20</v>
      </c>
      <c r="V8" s="79"/>
      <c r="W8" s="98">
        <f>IF(SUM(W9,W10)=0,"- ",SUM(W9,W10))</f>
        <v>3425741</v>
      </c>
      <c r="X8" s="98"/>
      <c r="Y8" s="98"/>
      <c r="Z8" s="98"/>
      <c r="AA8" s="98"/>
      <c r="AB8" s="98">
        <f>IF(SUM(AB9,AB10)=0,"- ",SUM(AB9,AB10))</f>
        <v>3293777</v>
      </c>
      <c r="AC8" s="98"/>
      <c r="AD8" s="98"/>
      <c r="AE8" s="98"/>
      <c r="AF8" s="98"/>
      <c r="AG8" s="123">
        <f t="shared" si="0"/>
        <v>104.0064643113362</v>
      </c>
      <c r="AH8" s="124"/>
      <c r="AI8" s="125"/>
    </row>
    <row r="9" spans="19:35" ht="18.75" customHeight="1">
      <c r="S9" s="76"/>
      <c r="T9" s="76"/>
      <c r="U9" s="80" t="s">
        <v>21</v>
      </c>
      <c r="V9" s="81"/>
      <c r="W9" s="89">
        <v>1509746</v>
      </c>
      <c r="X9" s="90"/>
      <c r="Y9" s="90"/>
      <c r="Z9" s="90"/>
      <c r="AA9" s="90"/>
      <c r="AB9" s="89">
        <v>1353063</v>
      </c>
      <c r="AC9" s="90"/>
      <c r="AD9" s="90"/>
      <c r="AE9" s="90"/>
      <c r="AF9" s="90"/>
      <c r="AG9" s="117">
        <f t="shared" si="0"/>
        <v>111.57987469910861</v>
      </c>
      <c r="AH9" s="118"/>
      <c r="AI9" s="119"/>
    </row>
    <row r="10" spans="19:35" ht="18.75" customHeight="1">
      <c r="S10" s="77"/>
      <c r="T10" s="77"/>
      <c r="U10" s="82" t="s">
        <v>22</v>
      </c>
      <c r="V10" s="83"/>
      <c r="W10" s="99">
        <v>1915995</v>
      </c>
      <c r="X10" s="100"/>
      <c r="Y10" s="100"/>
      <c r="Z10" s="100"/>
      <c r="AA10" s="100"/>
      <c r="AB10" s="99">
        <v>1940714</v>
      </c>
      <c r="AC10" s="100"/>
      <c r="AD10" s="100"/>
      <c r="AE10" s="100"/>
      <c r="AF10" s="100"/>
      <c r="AG10" s="120">
        <f t="shared" si="0"/>
        <v>98.72629351877711</v>
      </c>
      <c r="AH10" s="121"/>
      <c r="AI10" s="122"/>
    </row>
    <row r="11" spans="19:35" ht="25.5" customHeight="1">
      <c r="S11" s="75" t="s">
        <v>23</v>
      </c>
      <c r="T11" s="154" t="s">
        <v>24</v>
      </c>
      <c r="U11" s="214"/>
      <c r="V11" s="155"/>
      <c r="W11" s="104">
        <f>IF(SUM(W12,W13)=0,"- ",SUM(W12,W13))</f>
        <v>3202498</v>
      </c>
      <c r="X11" s="104"/>
      <c r="Y11" s="104"/>
      <c r="Z11" s="104"/>
      <c r="AA11" s="104"/>
      <c r="AB11" s="104">
        <f>IF(SUM(AB12,AB13)=0,"- ",SUM(AB12,AB13))</f>
        <v>3565858</v>
      </c>
      <c r="AC11" s="104"/>
      <c r="AD11" s="104"/>
      <c r="AE11" s="104"/>
      <c r="AF11" s="104"/>
      <c r="AG11" s="123">
        <f t="shared" si="0"/>
        <v>89.81002608628835</v>
      </c>
      <c r="AH11" s="124"/>
      <c r="AI11" s="125"/>
    </row>
    <row r="12" spans="19:35" ht="21" customHeight="1">
      <c r="S12" s="76"/>
      <c r="T12" s="208" t="s">
        <v>25</v>
      </c>
      <c r="U12" s="209"/>
      <c r="V12" s="210"/>
      <c r="W12" s="89">
        <v>1550360</v>
      </c>
      <c r="X12" s="90"/>
      <c r="Y12" s="90"/>
      <c r="Z12" s="90"/>
      <c r="AA12" s="90"/>
      <c r="AB12" s="89">
        <v>1718134</v>
      </c>
      <c r="AC12" s="90"/>
      <c r="AD12" s="90"/>
      <c r="AE12" s="90"/>
      <c r="AF12" s="90"/>
      <c r="AG12" s="117">
        <f t="shared" si="0"/>
        <v>90.23510389760054</v>
      </c>
      <c r="AH12" s="118"/>
      <c r="AI12" s="119"/>
    </row>
    <row r="13" spans="19:35" ht="21" customHeight="1">
      <c r="S13" s="76"/>
      <c r="T13" s="211" t="s">
        <v>26</v>
      </c>
      <c r="U13" s="212"/>
      <c r="V13" s="213"/>
      <c r="W13" s="99">
        <v>1652138</v>
      </c>
      <c r="X13" s="100"/>
      <c r="Y13" s="100"/>
      <c r="Z13" s="100"/>
      <c r="AA13" s="100"/>
      <c r="AB13" s="99">
        <v>1847724</v>
      </c>
      <c r="AC13" s="100"/>
      <c r="AD13" s="100"/>
      <c r="AE13" s="100"/>
      <c r="AF13" s="100"/>
      <c r="AG13" s="120">
        <f t="shared" si="0"/>
        <v>89.41476107903561</v>
      </c>
      <c r="AH13" s="121"/>
      <c r="AI13" s="122"/>
    </row>
    <row r="14" spans="19:35" ht="21" customHeight="1">
      <c r="S14" s="76"/>
      <c r="T14" s="75" t="s">
        <v>19</v>
      </c>
      <c r="U14" s="78" t="s">
        <v>20</v>
      </c>
      <c r="V14" s="79"/>
      <c r="W14" s="98">
        <f>IF(SUM(W15,W16)=0,"- ",SUM(W15,W16))</f>
        <v>25485</v>
      </c>
      <c r="X14" s="98"/>
      <c r="Y14" s="98"/>
      <c r="Z14" s="98"/>
      <c r="AA14" s="98"/>
      <c r="AB14" s="98">
        <f>IF(SUM(AB15,AB16)=0,"- ",SUM(AB15,AB16))</f>
        <v>21175</v>
      </c>
      <c r="AC14" s="98"/>
      <c r="AD14" s="98"/>
      <c r="AE14" s="98"/>
      <c r="AF14" s="98"/>
      <c r="AG14" s="123">
        <f t="shared" si="0"/>
        <v>120.35419126328217</v>
      </c>
      <c r="AH14" s="124"/>
      <c r="AI14" s="125"/>
    </row>
    <row r="15" spans="1:35" ht="18.75" customHeight="1">
      <c r="A15" s="97" t="s">
        <v>27</v>
      </c>
      <c r="B15" s="97"/>
      <c r="C15" s="97"/>
      <c r="D15" s="97"/>
      <c r="E15" s="97"/>
      <c r="F15" s="97"/>
      <c r="G15" s="97"/>
      <c r="H15" s="97"/>
      <c r="I15" s="97"/>
      <c r="J15" s="97"/>
      <c r="K15" s="97"/>
      <c r="L15" s="97"/>
      <c r="M15" s="97"/>
      <c r="N15" s="97"/>
      <c r="O15" s="97"/>
      <c r="P15" s="97"/>
      <c r="Q15" s="97"/>
      <c r="S15" s="76"/>
      <c r="T15" s="76"/>
      <c r="U15" s="80" t="s">
        <v>28</v>
      </c>
      <c r="V15" s="81"/>
      <c r="W15" s="89">
        <v>19218</v>
      </c>
      <c r="X15" s="90"/>
      <c r="Y15" s="90"/>
      <c r="Z15" s="90"/>
      <c r="AA15" s="90"/>
      <c r="AB15" s="89">
        <v>14742</v>
      </c>
      <c r="AC15" s="90"/>
      <c r="AD15" s="90"/>
      <c r="AE15" s="90"/>
      <c r="AF15" s="90"/>
      <c r="AG15" s="117">
        <f t="shared" si="0"/>
        <v>130.36223036223035</v>
      </c>
      <c r="AH15" s="118"/>
      <c r="AI15" s="119"/>
    </row>
    <row r="16" spans="7:35" ht="18.75" customHeight="1">
      <c r="G16" s="132" t="s">
        <v>29</v>
      </c>
      <c r="H16" s="132"/>
      <c r="I16" s="132"/>
      <c r="J16" s="132"/>
      <c r="K16" s="132"/>
      <c r="L16" s="132"/>
      <c r="M16" s="132"/>
      <c r="N16" s="132"/>
      <c r="O16" s="132"/>
      <c r="P16" s="132"/>
      <c r="Q16" s="132"/>
      <c r="S16" s="77"/>
      <c r="T16" s="77"/>
      <c r="U16" s="82" t="s">
        <v>30</v>
      </c>
      <c r="V16" s="83"/>
      <c r="W16" s="99">
        <v>6267</v>
      </c>
      <c r="X16" s="100"/>
      <c r="Y16" s="100"/>
      <c r="Z16" s="100"/>
      <c r="AA16" s="100"/>
      <c r="AB16" s="99">
        <v>6433</v>
      </c>
      <c r="AC16" s="100"/>
      <c r="AD16" s="100"/>
      <c r="AE16" s="100"/>
      <c r="AF16" s="100"/>
      <c r="AG16" s="120">
        <f t="shared" si="0"/>
        <v>97.41955541737913</v>
      </c>
      <c r="AH16" s="121"/>
      <c r="AI16" s="122"/>
    </row>
    <row r="17" spans="1:35" ht="21" customHeight="1">
      <c r="A17" s="181"/>
      <c r="B17" s="182"/>
      <c r="C17" s="27" t="s">
        <v>8</v>
      </c>
      <c r="D17" s="36" t="s">
        <v>9</v>
      </c>
      <c r="E17" s="36" t="s">
        <v>10</v>
      </c>
      <c r="F17" s="38" t="s">
        <v>11</v>
      </c>
      <c r="G17" s="27" t="s">
        <v>12</v>
      </c>
      <c r="H17" s="36" t="s">
        <v>9</v>
      </c>
      <c r="I17" s="36" t="s">
        <v>10</v>
      </c>
      <c r="J17" s="185" t="s">
        <v>11</v>
      </c>
      <c r="K17" s="186"/>
      <c r="L17" s="187" t="s">
        <v>13</v>
      </c>
      <c r="M17" s="187"/>
      <c r="N17" s="187"/>
      <c r="O17" s="187"/>
      <c r="P17" s="187"/>
      <c r="Q17" s="187"/>
      <c r="S17" s="42" t="s">
        <v>31</v>
      </c>
      <c r="T17" s="43"/>
      <c r="U17" s="42"/>
      <c r="V17" s="42"/>
      <c r="W17" s="44"/>
      <c r="X17" s="45"/>
      <c r="Y17" s="45"/>
      <c r="Z17" s="45"/>
      <c r="AA17" s="45"/>
      <c r="AB17" s="44"/>
      <c r="AC17" s="45"/>
      <c r="AD17" s="45"/>
      <c r="AE17" s="45"/>
      <c r="AF17" s="45"/>
      <c r="AG17" s="41"/>
      <c r="AH17" s="41"/>
      <c r="AI17" s="41"/>
    </row>
    <row r="18" spans="1:35" ht="18" customHeight="1">
      <c r="A18" s="183"/>
      <c r="B18" s="184"/>
      <c r="C18" s="24" t="s">
        <v>32</v>
      </c>
      <c r="D18" s="187" t="s">
        <v>33</v>
      </c>
      <c r="E18" s="187"/>
      <c r="F18" s="187"/>
      <c r="G18" s="24" t="s">
        <v>32</v>
      </c>
      <c r="H18" s="171" t="s">
        <v>33</v>
      </c>
      <c r="I18" s="172"/>
      <c r="J18" s="172"/>
      <c r="K18" s="173"/>
      <c r="L18" s="171" t="s">
        <v>32</v>
      </c>
      <c r="M18" s="172"/>
      <c r="N18" s="173"/>
      <c r="O18" s="171" t="s">
        <v>33</v>
      </c>
      <c r="P18" s="172"/>
      <c r="Q18" s="173"/>
      <c r="R18" s="8"/>
      <c r="S18" s="193"/>
      <c r="T18" s="194"/>
      <c r="U18" s="194"/>
      <c r="V18" s="195"/>
      <c r="W18" s="130" t="s">
        <v>8</v>
      </c>
      <c r="X18" s="131"/>
      <c r="Y18" s="47" t="s">
        <v>9</v>
      </c>
      <c r="Z18" s="48" t="s">
        <v>10</v>
      </c>
      <c r="AA18" s="47" t="s">
        <v>11</v>
      </c>
      <c r="AB18" s="130" t="s">
        <v>12</v>
      </c>
      <c r="AC18" s="131"/>
      <c r="AD18" s="49" t="s">
        <v>9</v>
      </c>
      <c r="AE18" s="50" t="s">
        <v>10</v>
      </c>
      <c r="AF18" s="51" t="s">
        <v>11</v>
      </c>
      <c r="AG18" s="188" t="s">
        <v>13</v>
      </c>
      <c r="AH18" s="189"/>
      <c r="AI18" s="190"/>
    </row>
    <row r="19" spans="1:35" ht="27" customHeight="1" thickBot="1">
      <c r="A19" s="84" t="s">
        <v>34</v>
      </c>
      <c r="B19" s="86"/>
      <c r="C19" s="29">
        <f>IF(SUM(C20,C24)=0,"- ",SUM(C20,C24))</f>
        <v>2124</v>
      </c>
      <c r="D19" s="174">
        <f>IF(SUM(D20,D24)=0,"- ",SUM(D20,D24))</f>
        <v>16659626</v>
      </c>
      <c r="E19" s="174"/>
      <c r="F19" s="174"/>
      <c r="G19" s="29">
        <f>IF(SUM(G20,G24)=0,"- ",SUM(G20,G24))</f>
        <v>2147</v>
      </c>
      <c r="H19" s="175">
        <f>IF(SUM(H20,H24)=0,"- ",SUM(H20,H24))</f>
        <v>16166653</v>
      </c>
      <c r="I19" s="176"/>
      <c r="J19" s="176"/>
      <c r="K19" s="177"/>
      <c r="L19" s="178">
        <f aca="true" t="shared" si="1" ref="L19:L25">IF(AND(SUM(C19)=0,SUM(G19)&lt;&gt;0),"全減",IF(AND(SUM(C19)&lt;&gt;0,SUM(G19)=0),"全増",IF(AND(SUM(C19)=0,SUM(G19)=0),"- ",C19/G19*100)))</f>
        <v>98.92873777363764</v>
      </c>
      <c r="M19" s="179"/>
      <c r="N19" s="180"/>
      <c r="O19" s="178">
        <f aca="true" t="shared" si="2" ref="O19:O25">IF(AND(SUM(D19)=0,SUM(H19)&lt;&gt;0),"全減",IF(AND(SUM(D19)&lt;&gt;0,SUM(H19)=0),"全増",IF(AND(SUM(D19)=0,SUM(H19)=0),"- ",D19/H19*100)))</f>
        <v>103.04932010354895</v>
      </c>
      <c r="P19" s="179"/>
      <c r="Q19" s="180"/>
      <c r="R19" s="6"/>
      <c r="S19" s="196"/>
      <c r="T19" s="197"/>
      <c r="U19" s="197"/>
      <c r="V19" s="198"/>
      <c r="W19" s="46" t="s">
        <v>35</v>
      </c>
      <c r="X19" s="91" t="s">
        <v>36</v>
      </c>
      <c r="Y19" s="92"/>
      <c r="Z19" s="91" t="s">
        <v>37</v>
      </c>
      <c r="AA19" s="92"/>
      <c r="AB19" s="46" t="s">
        <v>35</v>
      </c>
      <c r="AC19" s="91" t="s">
        <v>36</v>
      </c>
      <c r="AD19" s="92"/>
      <c r="AE19" s="91" t="s">
        <v>37</v>
      </c>
      <c r="AF19" s="92"/>
      <c r="AG19" s="46" t="s">
        <v>35</v>
      </c>
      <c r="AH19" s="46" t="s">
        <v>36</v>
      </c>
      <c r="AI19" s="46" t="s">
        <v>37</v>
      </c>
    </row>
    <row r="20" spans="1:35" ht="22.5" customHeight="1" thickTop="1">
      <c r="A20" s="156" t="s">
        <v>38</v>
      </c>
      <c r="B20" s="157"/>
      <c r="C20" s="30">
        <v>581</v>
      </c>
      <c r="D20" s="158">
        <v>13926842</v>
      </c>
      <c r="E20" s="159"/>
      <c r="F20" s="159"/>
      <c r="G20" s="30">
        <v>556</v>
      </c>
      <c r="H20" s="160">
        <v>13352763</v>
      </c>
      <c r="I20" s="161"/>
      <c r="J20" s="161"/>
      <c r="K20" s="162"/>
      <c r="L20" s="144">
        <f t="shared" si="1"/>
        <v>104.49640287769783</v>
      </c>
      <c r="M20" s="145"/>
      <c r="N20" s="146"/>
      <c r="O20" s="144">
        <f t="shared" si="2"/>
        <v>104.29932741261116</v>
      </c>
      <c r="P20" s="145"/>
      <c r="Q20" s="146"/>
      <c r="R20" s="7"/>
      <c r="S20" s="199" t="s">
        <v>39</v>
      </c>
      <c r="T20" s="200"/>
      <c r="U20" s="201"/>
      <c r="V20" s="52" t="s">
        <v>40</v>
      </c>
      <c r="W20" s="55">
        <f>IF(SUM(W22,W24)=0,"- ",SUM(W22,W24))</f>
        <v>1013</v>
      </c>
      <c r="X20" s="95">
        <f>IF(SUM(X22,X24)=0,"- ",SUM(X22,X24))</f>
        <v>1868</v>
      </c>
      <c r="Y20" s="96"/>
      <c r="Z20" s="71"/>
      <c r="AA20" s="71"/>
      <c r="AB20" s="55">
        <f>IF(SUM(AB22,AB24)=0,"- ",SUM(AB22,AB24))</f>
        <v>893</v>
      </c>
      <c r="AC20" s="95">
        <f>IF(SUM(AC22,AC24)=0,"- ",SUM(AC22,AC24))</f>
        <v>1922</v>
      </c>
      <c r="AD20" s="96"/>
      <c r="AE20" s="71"/>
      <c r="AF20" s="71"/>
      <c r="AG20" s="60">
        <f aca="true" t="shared" si="3" ref="AG20:AH25">IF(AND(SUM(W20)=0,SUM(AB20)&lt;&gt;0),"全減",IF(AND(SUM(W20)&lt;&gt;0,SUM(AB20)=0),"全増",IF(AND(SUM(W20)=0,SUM(AB20)=0),"- ",W20/AB20*100)))</f>
        <v>113.43784994400896</v>
      </c>
      <c r="AH20" s="60">
        <f t="shared" si="3"/>
        <v>97.1904266389178</v>
      </c>
      <c r="AI20" s="63"/>
    </row>
    <row r="21" spans="1:35" ht="24.75" customHeight="1">
      <c r="A21" s="163" t="s">
        <v>19</v>
      </c>
      <c r="B21" s="3" t="s">
        <v>41</v>
      </c>
      <c r="C21" s="31">
        <f>IF(SUM(C22,C23)=0,"- ",SUM(C22,C23))</f>
        <v>315</v>
      </c>
      <c r="D21" s="134">
        <f>IF(SUM(D22,D23)=0,"- ",SUM(D22,D23))</f>
        <v>6358196</v>
      </c>
      <c r="E21" s="134"/>
      <c r="F21" s="134"/>
      <c r="G21" s="31">
        <f>IF(SUM(G22,G23)=0,"- ",SUM(G22,G23))</f>
        <v>304</v>
      </c>
      <c r="H21" s="147">
        <f>IF(SUM(H22,H23)=0,"- ",SUM(H22,H23))</f>
        <v>6187134</v>
      </c>
      <c r="I21" s="136"/>
      <c r="J21" s="136"/>
      <c r="K21" s="137"/>
      <c r="L21" s="138">
        <f t="shared" si="1"/>
        <v>103.61842105263158</v>
      </c>
      <c r="M21" s="139"/>
      <c r="N21" s="140"/>
      <c r="O21" s="138">
        <f t="shared" si="2"/>
        <v>102.76480192606141</v>
      </c>
      <c r="P21" s="139"/>
      <c r="Q21" s="140"/>
      <c r="R21" s="7"/>
      <c r="S21" s="202"/>
      <c r="T21" s="203"/>
      <c r="U21" s="204"/>
      <c r="V21" s="53" t="s">
        <v>4</v>
      </c>
      <c r="W21" s="56">
        <f>IF(SUM(W23,W25)=0,"- ",SUM(W23,W25))</f>
        <v>10465</v>
      </c>
      <c r="X21" s="93">
        <f>IF(SUM(X23,X25)=0,"- ",SUM(X23,X25))</f>
        <v>193215</v>
      </c>
      <c r="Y21" s="94"/>
      <c r="Z21" s="93">
        <f>IF(SUM(Z23,Z25)=0,"- ",SUM(Z23,Z25))</f>
        <v>31160</v>
      </c>
      <c r="AA21" s="94"/>
      <c r="AB21" s="56">
        <f>IF(SUM(AB23,AB25)=0,"- ",SUM(AB23,AB25))</f>
        <v>9235</v>
      </c>
      <c r="AC21" s="93">
        <f>IF(SUM(AC23,AC25)=0,"- ",SUM(AC23,AC25))</f>
        <v>197880</v>
      </c>
      <c r="AD21" s="94"/>
      <c r="AE21" s="93">
        <f>IF(SUM(AE23,AE25)=0,"- ",SUM(AE23,AE25))</f>
        <v>30380</v>
      </c>
      <c r="AF21" s="94"/>
      <c r="AG21" s="61">
        <f t="shared" si="3"/>
        <v>113.31889550622631</v>
      </c>
      <c r="AH21" s="61">
        <f t="shared" si="3"/>
        <v>97.64251061249242</v>
      </c>
      <c r="AI21" s="61">
        <f>IF(AND(SUM(Z21)=0,SUM(AE21)&lt;&gt;0),"全減",IF(AND(SUM(Z21)&lt;&gt;0,SUM(AE21)=0),"全増",IF(AND(SUM(Z21)=0,SUM(AE21)=0),"- ",Z21/AE21*100)))</f>
        <v>102.56747860434497</v>
      </c>
    </row>
    <row r="22" spans="1:35" ht="24.75" customHeight="1">
      <c r="A22" s="164"/>
      <c r="B22" s="25" t="s">
        <v>0</v>
      </c>
      <c r="C22" s="32">
        <v>313</v>
      </c>
      <c r="D22" s="169">
        <v>6306825</v>
      </c>
      <c r="E22" s="170"/>
      <c r="F22" s="170"/>
      <c r="G22" s="32">
        <v>301</v>
      </c>
      <c r="H22" s="148">
        <v>6117015</v>
      </c>
      <c r="I22" s="149"/>
      <c r="J22" s="149"/>
      <c r="K22" s="150"/>
      <c r="L22" s="151">
        <f t="shared" si="1"/>
        <v>103.98671096345515</v>
      </c>
      <c r="M22" s="152"/>
      <c r="N22" s="153"/>
      <c r="O22" s="151">
        <f t="shared" si="2"/>
        <v>103.10298405349667</v>
      </c>
      <c r="P22" s="152"/>
      <c r="Q22" s="153"/>
      <c r="R22" s="7"/>
      <c r="S22" s="199" t="s">
        <v>42</v>
      </c>
      <c r="T22" s="200"/>
      <c r="U22" s="201"/>
      <c r="V22" s="52" t="s">
        <v>40</v>
      </c>
      <c r="W22" s="57">
        <v>465</v>
      </c>
      <c r="X22" s="67">
        <v>977</v>
      </c>
      <c r="Y22" s="68"/>
      <c r="Z22" s="71"/>
      <c r="AA22" s="71"/>
      <c r="AB22" s="57">
        <v>412</v>
      </c>
      <c r="AC22" s="191">
        <v>1017</v>
      </c>
      <c r="AD22" s="192"/>
      <c r="AE22" s="71"/>
      <c r="AF22" s="71"/>
      <c r="AG22" s="62">
        <f t="shared" si="3"/>
        <v>112.86407766990291</v>
      </c>
      <c r="AH22" s="62">
        <f t="shared" si="3"/>
        <v>96.0668633235005</v>
      </c>
      <c r="AI22" s="63"/>
    </row>
    <row r="23" spans="1:35" ht="24.75" customHeight="1">
      <c r="A23" s="165"/>
      <c r="B23" s="26" t="s">
        <v>1</v>
      </c>
      <c r="C23" s="28">
        <v>2</v>
      </c>
      <c r="D23" s="126">
        <v>51371</v>
      </c>
      <c r="E23" s="127"/>
      <c r="F23" s="127"/>
      <c r="G23" s="28">
        <v>3</v>
      </c>
      <c r="H23" s="166">
        <v>70119</v>
      </c>
      <c r="I23" s="167"/>
      <c r="J23" s="167"/>
      <c r="K23" s="168"/>
      <c r="L23" s="141">
        <f t="shared" si="1"/>
        <v>66.66666666666666</v>
      </c>
      <c r="M23" s="142"/>
      <c r="N23" s="143"/>
      <c r="O23" s="141">
        <f t="shared" si="2"/>
        <v>73.26259644318944</v>
      </c>
      <c r="P23" s="142"/>
      <c r="Q23" s="143"/>
      <c r="R23" s="7"/>
      <c r="S23" s="205"/>
      <c r="T23" s="206"/>
      <c r="U23" s="207"/>
      <c r="V23" s="54" t="s">
        <v>4</v>
      </c>
      <c r="W23" s="58">
        <v>4650</v>
      </c>
      <c r="X23" s="65">
        <v>102290</v>
      </c>
      <c r="Y23" s="66"/>
      <c r="Z23" s="69">
        <v>20130</v>
      </c>
      <c r="AA23" s="70"/>
      <c r="AB23" s="58">
        <v>4265</v>
      </c>
      <c r="AC23" s="69">
        <v>105490</v>
      </c>
      <c r="AD23" s="70"/>
      <c r="AE23" s="69">
        <v>20200</v>
      </c>
      <c r="AF23" s="70"/>
      <c r="AG23" s="61">
        <f t="shared" si="3"/>
        <v>109.02696365767879</v>
      </c>
      <c r="AH23" s="61">
        <f t="shared" si="3"/>
        <v>96.96653711252252</v>
      </c>
      <c r="AI23" s="61">
        <f>IF(AND(SUM(Z23)=0,SUM(AE23)&lt;&gt;0),"全減",IF(AND(SUM(Z23)&lt;&gt;0,SUM(AE23)=0),"全増",IF(AND(SUM(Z23)=0,SUM(AE23)=0),"- ",Z23/AE23*100)))</f>
        <v>99.65346534653466</v>
      </c>
    </row>
    <row r="24" spans="1:35" ht="22.5" customHeight="1">
      <c r="A24" s="154" t="s">
        <v>43</v>
      </c>
      <c r="B24" s="155"/>
      <c r="C24" s="33">
        <v>1543</v>
      </c>
      <c r="D24" s="133">
        <v>2732784</v>
      </c>
      <c r="E24" s="134"/>
      <c r="F24" s="134"/>
      <c r="G24" s="33">
        <v>1591</v>
      </c>
      <c r="H24" s="135">
        <v>2813890</v>
      </c>
      <c r="I24" s="136"/>
      <c r="J24" s="136"/>
      <c r="K24" s="137"/>
      <c r="L24" s="138">
        <f t="shared" si="1"/>
        <v>96.98302954116907</v>
      </c>
      <c r="M24" s="139"/>
      <c r="N24" s="140"/>
      <c r="O24" s="138">
        <f t="shared" si="2"/>
        <v>97.11765562975098</v>
      </c>
      <c r="P24" s="139"/>
      <c r="Q24" s="140"/>
      <c r="R24" s="7"/>
      <c r="S24" s="199" t="s">
        <v>44</v>
      </c>
      <c r="T24" s="200"/>
      <c r="U24" s="201"/>
      <c r="V24" s="52" t="s">
        <v>40</v>
      </c>
      <c r="W24" s="59">
        <v>548</v>
      </c>
      <c r="X24" s="67">
        <v>891</v>
      </c>
      <c r="Y24" s="68"/>
      <c r="Z24" s="71"/>
      <c r="AA24" s="71"/>
      <c r="AB24" s="59">
        <v>481</v>
      </c>
      <c r="AC24" s="87">
        <v>905</v>
      </c>
      <c r="AD24" s="88"/>
      <c r="AE24" s="71"/>
      <c r="AF24" s="71"/>
      <c r="AG24" s="60">
        <f t="shared" si="3"/>
        <v>113.92931392931393</v>
      </c>
      <c r="AH24" s="60">
        <f t="shared" si="3"/>
        <v>98.45303867403314</v>
      </c>
      <c r="AI24" s="63"/>
    </row>
    <row r="25" spans="1:35" ht="22.5" customHeight="1">
      <c r="A25" s="24" t="s">
        <v>45</v>
      </c>
      <c r="B25" s="24" t="s">
        <v>2</v>
      </c>
      <c r="C25" s="33">
        <v>15</v>
      </c>
      <c r="D25" s="133">
        <v>226222</v>
      </c>
      <c r="E25" s="134"/>
      <c r="F25" s="134"/>
      <c r="G25" s="33">
        <v>13</v>
      </c>
      <c r="H25" s="135">
        <v>198867</v>
      </c>
      <c r="I25" s="136"/>
      <c r="J25" s="136"/>
      <c r="K25" s="137"/>
      <c r="L25" s="138">
        <f t="shared" si="1"/>
        <v>115.38461538461537</v>
      </c>
      <c r="M25" s="139"/>
      <c r="N25" s="140"/>
      <c r="O25" s="138">
        <f t="shared" si="2"/>
        <v>113.75542447967737</v>
      </c>
      <c r="P25" s="139"/>
      <c r="Q25" s="140"/>
      <c r="R25" s="7"/>
      <c r="S25" s="205"/>
      <c r="T25" s="206"/>
      <c r="U25" s="207"/>
      <c r="V25" s="54" t="s">
        <v>4</v>
      </c>
      <c r="W25" s="58">
        <v>5815</v>
      </c>
      <c r="X25" s="65">
        <v>90925</v>
      </c>
      <c r="Y25" s="66"/>
      <c r="Z25" s="69">
        <v>11030</v>
      </c>
      <c r="AA25" s="70"/>
      <c r="AB25" s="58">
        <v>4970</v>
      </c>
      <c r="AC25" s="69">
        <v>92390</v>
      </c>
      <c r="AD25" s="70"/>
      <c r="AE25" s="69">
        <v>10180</v>
      </c>
      <c r="AF25" s="70"/>
      <c r="AG25" s="61">
        <f t="shared" si="3"/>
        <v>117.00201207243461</v>
      </c>
      <c r="AH25" s="61">
        <f t="shared" si="3"/>
        <v>98.4143305552549</v>
      </c>
      <c r="AI25" s="61">
        <f>IF(AND(SUM(Z25)=0,SUM(AE25)&lt;&gt;0),"全減",IF(AND(SUM(Z25)&lt;&gt;0,SUM(AE25)=0),"全増",IF(AND(SUM(Z25)=0,SUM(AE25)=0),"- ",Z25/AE25*100)))</f>
        <v>108.34970530451866</v>
      </c>
    </row>
    <row r="26" spans="19:35" ht="13.5" customHeight="1">
      <c r="S26" s="64" t="s">
        <v>46</v>
      </c>
      <c r="T26" s="64"/>
      <c r="U26" s="64"/>
      <c r="V26" s="64"/>
      <c r="W26" s="64"/>
      <c r="X26" s="64"/>
      <c r="Y26" s="64"/>
      <c r="Z26" s="64"/>
      <c r="AA26" s="64"/>
      <c r="AB26" s="64"/>
      <c r="AC26" s="64"/>
      <c r="AD26" s="64"/>
      <c r="AE26" s="64"/>
      <c r="AF26" s="64"/>
      <c r="AG26" s="64"/>
      <c r="AH26" s="64"/>
      <c r="AI26" s="64"/>
    </row>
    <row r="28" spans="19:35" ht="13.5">
      <c r="S28" s="18"/>
      <c r="T28" s="18"/>
      <c r="U28" s="18"/>
      <c r="V28" s="18"/>
      <c r="AD28" s="9"/>
      <c r="AE28" s="9"/>
      <c r="AF28" s="9"/>
      <c r="AG28" s="9"/>
      <c r="AH28" s="9"/>
      <c r="AI28" s="9"/>
    </row>
    <row r="29" spans="19:35" ht="19.5" customHeight="1">
      <c r="S29" s="5"/>
      <c r="T29" s="5"/>
      <c r="U29" s="5"/>
      <c r="V29" s="5"/>
      <c r="W29" s="20" t="s">
        <v>6</v>
      </c>
      <c r="X29" s="20" t="s">
        <v>6</v>
      </c>
      <c r="Y29" s="16" t="s">
        <v>6</v>
      </c>
      <c r="Z29" s="16" t="s">
        <v>6</v>
      </c>
      <c r="AA29" s="23"/>
      <c r="AB29" s="20" t="s">
        <v>6</v>
      </c>
      <c r="AC29" s="20" t="s">
        <v>6</v>
      </c>
      <c r="AD29" s="16" t="s">
        <v>6</v>
      </c>
      <c r="AE29" s="16" t="s">
        <v>6</v>
      </c>
      <c r="AF29" s="23"/>
      <c r="AG29" s="5"/>
      <c r="AH29" s="5"/>
      <c r="AI29" s="5"/>
    </row>
    <row r="30" spans="19:35" ht="30" customHeight="1">
      <c r="S30" s="4"/>
      <c r="T30" s="4"/>
      <c r="U30" s="4"/>
      <c r="V30" s="4"/>
      <c r="W30" s="21"/>
      <c r="X30" s="22"/>
      <c r="Y30" s="22"/>
      <c r="Z30" s="22"/>
      <c r="AA30" s="22"/>
      <c r="AB30" s="21"/>
      <c r="AC30" s="22"/>
      <c r="AD30" s="22"/>
      <c r="AE30" s="22"/>
      <c r="AF30" s="22"/>
      <c r="AG30" s="6"/>
      <c r="AH30" s="6"/>
      <c r="AI30" s="6"/>
    </row>
  </sheetData>
  <sheetProtection/>
  <mergeCells count="139">
    <mergeCell ref="T12:V12"/>
    <mergeCell ref="T13:V13"/>
    <mergeCell ref="T11:V11"/>
    <mergeCell ref="S5:S10"/>
    <mergeCell ref="U8:V8"/>
    <mergeCell ref="U9:V9"/>
    <mergeCell ref="U10:V10"/>
    <mergeCell ref="AC22:AD22"/>
    <mergeCell ref="AE22:AF22"/>
    <mergeCell ref="S18:V19"/>
    <mergeCell ref="S20:U21"/>
    <mergeCell ref="S22:U23"/>
    <mergeCell ref="Z20:AA20"/>
    <mergeCell ref="AC20:AD20"/>
    <mergeCell ref="AE20:AF20"/>
    <mergeCell ref="AC21:AD21"/>
    <mergeCell ref="AE21:AF21"/>
    <mergeCell ref="AE2:AI2"/>
    <mergeCell ref="A15:Q15"/>
    <mergeCell ref="A17:B18"/>
    <mergeCell ref="J17:K17"/>
    <mergeCell ref="L17:Q17"/>
    <mergeCell ref="D18:F18"/>
    <mergeCell ref="AB16:AF16"/>
    <mergeCell ref="W6:AA6"/>
    <mergeCell ref="AB6:AF6"/>
    <mergeCell ref="AG18:AI18"/>
    <mergeCell ref="H18:K18"/>
    <mergeCell ref="L18:N18"/>
    <mergeCell ref="O18:Q18"/>
    <mergeCell ref="A19:B19"/>
    <mergeCell ref="D19:F19"/>
    <mergeCell ref="H19:K19"/>
    <mergeCell ref="L19:N19"/>
    <mergeCell ref="O19:Q19"/>
    <mergeCell ref="A20:B20"/>
    <mergeCell ref="D20:F20"/>
    <mergeCell ref="H20:K20"/>
    <mergeCell ref="L20:N20"/>
    <mergeCell ref="A21:A23"/>
    <mergeCell ref="H23:K23"/>
    <mergeCell ref="D22:F22"/>
    <mergeCell ref="Z21:AA21"/>
    <mergeCell ref="X22:Y22"/>
    <mergeCell ref="Z22:AA22"/>
    <mergeCell ref="A24:B24"/>
    <mergeCell ref="D24:F24"/>
    <mergeCell ref="H24:K24"/>
    <mergeCell ref="L24:N24"/>
    <mergeCell ref="L22:N22"/>
    <mergeCell ref="S24:U25"/>
    <mergeCell ref="O23:Q23"/>
    <mergeCell ref="O24:Q24"/>
    <mergeCell ref="L23:N23"/>
    <mergeCell ref="D21:F21"/>
    <mergeCell ref="O20:Q20"/>
    <mergeCell ref="H21:K21"/>
    <mergeCell ref="L21:N21"/>
    <mergeCell ref="H22:K22"/>
    <mergeCell ref="O22:Q22"/>
    <mergeCell ref="AB4:AF4"/>
    <mergeCell ref="AB5:AF5"/>
    <mergeCell ref="AB18:AC18"/>
    <mergeCell ref="W18:X18"/>
    <mergeCell ref="G16:Q16"/>
    <mergeCell ref="D25:F25"/>
    <mergeCell ref="H25:K25"/>
    <mergeCell ref="L25:N25"/>
    <mergeCell ref="O25:Q25"/>
    <mergeCell ref="O21:Q21"/>
    <mergeCell ref="AG12:AI12"/>
    <mergeCell ref="AG13:AI13"/>
    <mergeCell ref="AG14:AI14"/>
    <mergeCell ref="AG15:AI15"/>
    <mergeCell ref="D23:F23"/>
    <mergeCell ref="W3:X3"/>
    <mergeCell ref="AB3:AC3"/>
    <mergeCell ref="AB13:AF13"/>
    <mergeCell ref="W12:AA12"/>
    <mergeCell ref="W13:AA13"/>
    <mergeCell ref="AG16:AI16"/>
    <mergeCell ref="AB12:AF12"/>
    <mergeCell ref="AG9:AI9"/>
    <mergeCell ref="AB14:AF14"/>
    <mergeCell ref="AB10:AF10"/>
    <mergeCell ref="W7:AA7"/>
    <mergeCell ref="W14:AA14"/>
    <mergeCell ref="W16:AA16"/>
    <mergeCell ref="W15:AA15"/>
    <mergeCell ref="AG10:AI10"/>
    <mergeCell ref="AG5:AI5"/>
    <mergeCell ref="AG6:AI6"/>
    <mergeCell ref="AG7:AI7"/>
    <mergeCell ref="AG8:AI8"/>
    <mergeCell ref="W11:AA11"/>
    <mergeCell ref="AB11:AF11"/>
    <mergeCell ref="W9:AA9"/>
    <mergeCell ref="W10:AA10"/>
    <mergeCell ref="AG11:AI11"/>
    <mergeCell ref="S1:AI1"/>
    <mergeCell ref="AB8:AF8"/>
    <mergeCell ref="AB9:AF9"/>
    <mergeCell ref="W8:AA8"/>
    <mergeCell ref="AB7:AF7"/>
    <mergeCell ref="W4:AA4"/>
    <mergeCell ref="W5:AA5"/>
    <mergeCell ref="T5:V5"/>
    <mergeCell ref="AG3:AI3"/>
    <mergeCell ref="AG4:AI4"/>
    <mergeCell ref="AC24:AD24"/>
    <mergeCell ref="Z23:AA23"/>
    <mergeCell ref="Z24:AA24"/>
    <mergeCell ref="AB15:AF15"/>
    <mergeCell ref="Z19:AA19"/>
    <mergeCell ref="X21:Y21"/>
    <mergeCell ref="X19:Y19"/>
    <mergeCell ref="AC19:AD19"/>
    <mergeCell ref="AE19:AF19"/>
    <mergeCell ref="X20:Y20"/>
    <mergeCell ref="S3:V3"/>
    <mergeCell ref="T8:T10"/>
    <mergeCell ref="T14:T16"/>
    <mergeCell ref="S11:S16"/>
    <mergeCell ref="U14:V14"/>
    <mergeCell ref="U15:V15"/>
    <mergeCell ref="U16:V16"/>
    <mergeCell ref="S4:V4"/>
    <mergeCell ref="T6:V6"/>
    <mergeCell ref="T7:V7"/>
    <mergeCell ref="S26:AI26"/>
    <mergeCell ref="X25:Y25"/>
    <mergeCell ref="X24:Y24"/>
    <mergeCell ref="X23:Y23"/>
    <mergeCell ref="AE25:AF25"/>
    <mergeCell ref="Z25:AA25"/>
    <mergeCell ref="AC25:AD25"/>
    <mergeCell ref="AE23:AF23"/>
    <mergeCell ref="AE24:AF24"/>
    <mergeCell ref="AC23:AD23"/>
  </mergeCells>
  <printOptions horizontalCentered="1"/>
  <pageMargins left="0.1968503937007874" right="0.7874015748031497" top="0.3937007874015748" bottom="0.3937007874015748" header="0" footer="0.1968503937007874"/>
  <pageSetup horizontalDpi="300" verticalDpi="300" orientation="landscape" paperSize="9" r:id="rId2"/>
  <headerFooter alignWithMargins="0">
    <oddFooter>&amp;C&amp;"ＭＳ 明朝,標準"&amp;10-  2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名古屋港管理組合 企画調整室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統計センター</dc:creator>
  <cp:keywords/>
  <dc:description/>
  <cp:lastModifiedBy>meikou</cp:lastModifiedBy>
  <cp:lastPrinted>2004-09-01T06:27:35Z</cp:lastPrinted>
  <dcterms:created xsi:type="dcterms:W3CDTF">2000-05-17T08:18:14Z</dcterms:created>
  <dcterms:modified xsi:type="dcterms:W3CDTF">2024-04-18T06:46:08Z</dcterms:modified>
  <cp:category/>
  <cp:version/>
  <cp:contentType/>
  <cp:contentStatus/>
</cp:coreProperties>
</file>