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<sst xmlns="http://schemas.openxmlformats.org/spreadsheetml/2006/main" count="62" uniqueCount="30">
  <si>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合　　計</t>
  </si>
  <si>
    <t>そ　の　他</t>
  </si>
  <si>
    <t>１２．内貿貨物主要港別表（上位10カ港）</t>
  </si>
  <si>
    <t>（単位：トン・％）</t>
  </si>
  <si>
    <t>輸　　　　　　　　　　　　　　　　　出</t>
  </si>
  <si>
    <t>移　　　　　　　　　　　出</t>
  </si>
  <si>
    <t>移　　　　　　　　　　　入</t>
  </si>
  <si>
    <t>合　　　　　　　　　　　計</t>
  </si>
  <si>
    <t>順位</t>
  </si>
  <si>
    <t>港・地域名</t>
  </si>
  <si>
    <t>当　月</t>
  </si>
  <si>
    <t>前年比</t>
  </si>
  <si>
    <t>構成比</t>
  </si>
  <si>
    <t>1月以降累計</t>
  </si>
  <si>
    <t>合　　計</t>
  </si>
  <si>
    <t>そ　の　他</t>
  </si>
  <si>
    <t>苫小牧</t>
  </si>
  <si>
    <t>仙台塩釜</t>
  </si>
  <si>
    <t>横浜</t>
  </si>
  <si>
    <t>千葉</t>
  </si>
  <si>
    <t>北九州(門司)</t>
  </si>
  <si>
    <t>姫路</t>
  </si>
  <si>
    <t>川崎</t>
  </si>
  <si>
    <t>平戸</t>
  </si>
  <si>
    <t>四日市</t>
  </si>
  <si>
    <t>北九州(戸畑)</t>
  </si>
  <si>
    <t>令和６年１月分</t>
  </si>
  <si>
    <t>水島</t>
  </si>
  <si>
    <t>吉津</t>
  </si>
  <si>
    <t>須崎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</si>
</sst>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.0_ ;[Red]\-0.0\ "/>
    <numFmt numFmtId="180" formatCode="#,##0.0;[Red]\-#,##0.0"/>
    <numFmt numFmtId="181" formatCode="0.00000_);[Red]\(0.00000\)"/>
    <numFmt numFmtId="182" formatCode="0.000_);[Red]\(0.000\)"/>
    <numFmt numFmtId="183" formatCode="0.00_);[Red]\(0.0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38" fontId="4" fillId="0" borderId="10" xfId="48" applyFont="1" applyBorder="1" applyAlignment="1">
      <alignment horizontal="center"/>
    </xf>
    <xf numFmtId="0" fontId="4" fillId="0" borderId="0" xfId="0" applyFont="1" applyAlignment="1">
      <alignment/>
    </xf>
    <xf numFmtId="38" fontId="2" fillId="0" borderId="11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/>
    </xf>
    <xf numFmtId="38" fontId="4" fillId="0" borderId="11" xfId="48" applyNumberFormat="1" applyFont="1" applyBorder="1" applyAlignment="1">
      <alignment horizontal="right" vertical="center" shrinkToFit="1"/>
    </xf>
    <xf numFmtId="180" fontId="4" fillId="0" borderId="12" xfId="0" applyNumberFormat="1" applyFont="1" applyBorder="1" applyAlignment="1" quotePrefix="1">
      <alignment horizontal="right" vertical="center" shrinkToFit="1"/>
    </xf>
    <xf numFmtId="180" fontId="4" fillId="0" borderId="13" xfId="42" applyNumberFormat="1" applyFont="1" applyBorder="1" applyAlignment="1">
      <alignment horizontal="right" vertical="center" shrinkToFit="1"/>
    </xf>
    <xf numFmtId="38" fontId="4" fillId="0" borderId="14" xfId="48" applyNumberFormat="1" applyFont="1" applyBorder="1" applyAlignment="1" quotePrefix="1">
      <alignment horizontal="right" vertical="center" shrinkToFit="1"/>
    </xf>
    <xf numFmtId="180" fontId="4" fillId="0" borderId="13" xfId="0" applyNumberFormat="1" applyFont="1" applyBorder="1" applyAlignment="1" quotePrefix="1">
      <alignment horizontal="right" vertical="center" shrinkToFit="1"/>
    </xf>
    <xf numFmtId="38" fontId="4" fillId="0" borderId="11" xfId="48" applyNumberFormat="1" applyFont="1" applyBorder="1" applyAlignment="1" quotePrefix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right" shrinkToFit="1"/>
    </xf>
    <xf numFmtId="0" fontId="4" fillId="0" borderId="16" xfId="0" applyFont="1" applyBorder="1" applyAlignment="1">
      <alignment horizontal="left"/>
    </xf>
    <xf numFmtId="38" fontId="5" fillId="0" borderId="0" xfId="48" applyFont="1" applyAlignment="1">
      <alignment horizontal="center"/>
    </xf>
    <xf numFmtId="38" fontId="4" fillId="0" borderId="17" xfId="48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right"/>
    </xf>
    <xf numFmtId="38" fontId="4" fillId="0" borderId="18" xfId="48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0.125" style="2" customWidth="1"/>
    <col min="4" max="4" width="6.75390625" style="1" bestFit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125" style="1" customWidth="1"/>
    <col min="10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125" style="1" customWidth="1"/>
    <col min="16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ht="24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31.5" customHeight="1">
      <c r="A2" s="36" t="s">
        <v>26</v>
      </c>
      <c r="B2" s="37"/>
      <c r="C2" s="38"/>
      <c r="E2" s="14"/>
      <c r="F2" s="45"/>
      <c r="G2" s="45"/>
      <c r="K2" s="45"/>
      <c r="L2" s="45"/>
      <c r="Q2" s="47" t="s">
        <v>3</v>
      </c>
      <c r="R2" s="47"/>
      <c r="S2" s="47"/>
    </row>
    <row r="3" spans="1:19" s="17" customFormat="1" ht="45" customHeight="1">
      <c r="A3" s="16" t="s">
        <v>4</v>
      </c>
      <c r="B3" s="40" t="s">
        <v>5</v>
      </c>
      <c r="C3" s="41"/>
      <c r="D3" s="41"/>
      <c r="E3" s="41"/>
      <c r="F3" s="41"/>
      <c r="G3" s="42"/>
      <c r="H3" s="40" t="s">
        <v>6</v>
      </c>
      <c r="I3" s="40"/>
      <c r="J3" s="40"/>
      <c r="K3" s="40"/>
      <c r="L3" s="40"/>
      <c r="M3" s="46"/>
      <c r="N3" s="40" t="s">
        <v>7</v>
      </c>
      <c r="O3" s="40"/>
      <c r="P3" s="40"/>
      <c r="Q3" s="40"/>
      <c r="R3" s="40"/>
      <c r="S3" s="46"/>
    </row>
    <row r="4" spans="1:19" ht="45" customHeight="1">
      <c r="A4" s="43" t="s">
        <v>8</v>
      </c>
      <c r="B4" s="33" t="s">
        <v>9</v>
      </c>
      <c r="C4" s="18" t="s">
        <v>10</v>
      </c>
      <c r="D4" s="19" t="s">
        <v>11</v>
      </c>
      <c r="E4" s="20" t="s">
        <v>12</v>
      </c>
      <c r="F4" s="21" t="s">
        <v>13</v>
      </c>
      <c r="G4" s="22" t="s">
        <v>11</v>
      </c>
      <c r="H4" s="23" t="s">
        <v>9</v>
      </c>
      <c r="I4" s="18" t="s">
        <v>10</v>
      </c>
      <c r="J4" s="19" t="s">
        <v>11</v>
      </c>
      <c r="K4" s="20" t="s">
        <v>12</v>
      </c>
      <c r="L4" s="21" t="s">
        <v>13</v>
      </c>
      <c r="M4" s="22" t="s">
        <v>11</v>
      </c>
      <c r="N4" s="23" t="s">
        <v>9</v>
      </c>
      <c r="O4" s="18" t="s">
        <v>10</v>
      </c>
      <c r="P4" s="19" t="s">
        <v>11</v>
      </c>
      <c r="Q4" s="20" t="s">
        <v>12</v>
      </c>
      <c r="R4" s="21" t="s">
        <v>13</v>
      </c>
      <c r="S4" s="22" t="s">
        <v>11</v>
      </c>
    </row>
    <row r="5" spans="1:19" ht="50.25" customHeight="1">
      <c r="A5" s="44"/>
      <c r="B5" s="32" t="s">
        <v>0</v>
      </c>
      <c r="C5" s="26">
        <f>IF(SUM(C6:C16)=0,"- ",SUM(C6:C16))</f>
        <v>1550360</v>
      </c>
      <c r="D5" s="27">
        <v>90.23510389760054</v>
      </c>
      <c r="E5" s="28">
        <f>IF(OR(SUM(C5)=0,SUM($C$5)=0),"- ",ROUND(C5/$C$5*100,1))</f>
        <v>100</v>
      </c>
      <c r="F5" s="29">
        <v>1550360</v>
      </c>
      <c r="G5" s="30">
        <v>90.23510389760054</v>
      </c>
      <c r="H5" s="24" t="s">
        <v>14</v>
      </c>
      <c r="I5" s="26">
        <f>IF(SUM(I6:I16)=0,"- ",SUM(I6:I16))</f>
        <v>1652138</v>
      </c>
      <c r="J5" s="27">
        <v>89.41476107903561</v>
      </c>
      <c r="K5" s="28">
        <f>IF(OR(SUM(I5)=0,SUM($I$5)=0),"- ",ROUND(I5/$I$5*100,1))</f>
        <v>100</v>
      </c>
      <c r="L5" s="29">
        <v>1652138</v>
      </c>
      <c r="M5" s="30">
        <v>89.41476107903561</v>
      </c>
      <c r="N5" s="24" t="s">
        <v>14</v>
      </c>
      <c r="O5" s="26">
        <f>IF(SUM(O6:O16)=0,"- ",SUM(O6:O16))</f>
        <v>3202498</v>
      </c>
      <c r="P5" s="27">
        <v>89.81002608628835</v>
      </c>
      <c r="Q5" s="28">
        <f>IF(OR(SUM(O5)=0,SUM($O$5)=0),"- ",ROUND(O5/$O$5*100,1))</f>
        <v>100</v>
      </c>
      <c r="R5" s="29">
        <v>3202498</v>
      </c>
      <c r="S5" s="30">
        <v>89.81002608628835</v>
      </c>
    </row>
    <row r="6" spans="1:19" ht="45" customHeight="1">
      <c r="A6" s="23">
        <v>1</v>
      </c>
      <c r="B6" s="34" t="s">
        <v>16</v>
      </c>
      <c r="C6" s="31">
        <v>194641</v>
      </c>
      <c r="D6" s="27">
        <v>77.61764811440011</v>
      </c>
      <c r="E6" s="28">
        <f aca="true" t="shared" si="0" ref="E6:E15">IF(OR(SUM(C6)=0,SUM($C$5)=0),"- ",ROUND(C6/$C$5*100,1))</f>
        <v>12.6</v>
      </c>
      <c r="F6" s="29">
        <v>194641</v>
      </c>
      <c r="G6" s="30">
        <v>77.61764811440011</v>
      </c>
      <c r="H6" s="35" t="s">
        <v>17</v>
      </c>
      <c r="I6" s="31">
        <v>171332</v>
      </c>
      <c r="J6" s="27">
        <v>83.78133878405274</v>
      </c>
      <c r="K6" s="28">
        <f>IF(OR(SUM(I6)=0,SUM($I$5)=0),"- ",ROUND(I6/$I$5*100,1))</f>
        <v>10.4</v>
      </c>
      <c r="L6" s="29">
        <v>171332</v>
      </c>
      <c r="M6" s="30">
        <v>83.78133878405274</v>
      </c>
      <c r="N6" s="35" t="s">
        <v>17</v>
      </c>
      <c r="O6" s="31">
        <v>357312</v>
      </c>
      <c r="P6" s="27">
        <v>78.33848191128075</v>
      </c>
      <c r="Q6" s="28">
        <f>IF(OR(SUM(O6)=0,SUM($O$5)=0),"- ",ROUND(O6/$O$5*100,1))</f>
        <v>11.2</v>
      </c>
      <c r="R6" s="29">
        <v>357312</v>
      </c>
      <c r="S6" s="30">
        <v>78.33848191128075</v>
      </c>
    </row>
    <row r="7" spans="1:19" ht="45" customHeight="1">
      <c r="A7" s="23">
        <v>2</v>
      </c>
      <c r="B7" s="34" t="s">
        <v>17</v>
      </c>
      <c r="C7" s="31">
        <v>185980</v>
      </c>
      <c r="D7" s="27">
        <v>73.91480601238405</v>
      </c>
      <c r="E7" s="28">
        <f t="shared" si="0"/>
        <v>12</v>
      </c>
      <c r="F7" s="29">
        <v>185980</v>
      </c>
      <c r="G7" s="30">
        <v>73.91480601238405</v>
      </c>
      <c r="H7" s="35" t="s">
        <v>24</v>
      </c>
      <c r="I7" s="31">
        <v>150006</v>
      </c>
      <c r="J7" s="27">
        <v>90.821355484785</v>
      </c>
      <c r="K7" s="28">
        <f aca="true" t="shared" si="1" ref="K7:K15">IF(OR(SUM(I7)=0,SUM($I$5)=0),"- ",ROUND(I7/$I$5*100,1))</f>
        <v>9.1</v>
      </c>
      <c r="L7" s="29">
        <v>150006</v>
      </c>
      <c r="M7" s="30">
        <v>90.821355484785</v>
      </c>
      <c r="N7" s="35" t="s">
        <v>16</v>
      </c>
      <c r="O7" s="31">
        <v>310760</v>
      </c>
      <c r="P7" s="27">
        <v>83.87131598834071</v>
      </c>
      <c r="Q7" s="28">
        <f aca="true" t="shared" si="2" ref="Q7:Q15">IF(OR(SUM(O7)=0,SUM($O$5)=0),"- ",ROUND(O7/$O$5*100,1))</f>
        <v>9.7</v>
      </c>
      <c r="R7" s="29">
        <v>310760</v>
      </c>
      <c r="S7" s="30">
        <v>83.87131598834071</v>
      </c>
    </row>
    <row r="8" spans="1:19" ht="45" customHeight="1">
      <c r="A8" s="23">
        <v>3</v>
      </c>
      <c r="B8" s="34" t="s">
        <v>18</v>
      </c>
      <c r="C8" s="31">
        <v>147970</v>
      </c>
      <c r="D8" s="27">
        <v>124.11195826308683</v>
      </c>
      <c r="E8" s="28">
        <f t="shared" si="0"/>
        <v>9.5</v>
      </c>
      <c r="F8" s="29">
        <v>147970</v>
      </c>
      <c r="G8" s="30">
        <v>124.11195826308683</v>
      </c>
      <c r="H8" s="35" t="s">
        <v>22</v>
      </c>
      <c r="I8" s="31">
        <v>135668</v>
      </c>
      <c r="J8" s="27">
        <v>79.86813057427958</v>
      </c>
      <c r="K8" s="28">
        <f t="shared" si="1"/>
        <v>8.2</v>
      </c>
      <c r="L8" s="29">
        <v>135668</v>
      </c>
      <c r="M8" s="30">
        <v>79.86813057427958</v>
      </c>
      <c r="N8" s="35" t="s">
        <v>18</v>
      </c>
      <c r="O8" s="31">
        <v>219728</v>
      </c>
      <c r="P8" s="27">
        <v>108.1306654331073</v>
      </c>
      <c r="Q8" s="28">
        <f t="shared" si="2"/>
        <v>6.9</v>
      </c>
      <c r="R8" s="29">
        <v>219728</v>
      </c>
      <c r="S8" s="30">
        <v>108.1306654331073</v>
      </c>
    </row>
    <row r="9" spans="1:19" ht="45" customHeight="1">
      <c r="A9" s="23">
        <v>4</v>
      </c>
      <c r="B9" s="34" t="s">
        <v>19</v>
      </c>
      <c r="C9" s="31">
        <v>132999</v>
      </c>
      <c r="D9" s="27">
        <v>84.56676691824939</v>
      </c>
      <c r="E9" s="28">
        <f t="shared" si="0"/>
        <v>8.6</v>
      </c>
      <c r="F9" s="29">
        <v>132999</v>
      </c>
      <c r="G9" s="30">
        <v>84.56676691824939</v>
      </c>
      <c r="H9" s="35" t="s">
        <v>20</v>
      </c>
      <c r="I9" s="31">
        <v>122399</v>
      </c>
      <c r="J9" s="27">
        <v>117.75588543721078</v>
      </c>
      <c r="K9" s="28">
        <f t="shared" si="1"/>
        <v>7.4</v>
      </c>
      <c r="L9" s="29">
        <v>122399</v>
      </c>
      <c r="M9" s="30">
        <v>117.75588543721078</v>
      </c>
      <c r="N9" s="35" t="s">
        <v>19</v>
      </c>
      <c r="O9" s="31">
        <v>216403</v>
      </c>
      <c r="P9" s="27">
        <v>94.26326266590583</v>
      </c>
      <c r="Q9" s="28">
        <f t="shared" si="2"/>
        <v>6.8</v>
      </c>
      <c r="R9" s="29">
        <v>216403</v>
      </c>
      <c r="S9" s="30">
        <v>94.26326266590583</v>
      </c>
    </row>
    <row r="10" spans="1:19" ht="45" customHeight="1">
      <c r="A10" s="23">
        <v>5</v>
      </c>
      <c r="B10" s="34" t="s">
        <v>20</v>
      </c>
      <c r="C10" s="31">
        <v>93750</v>
      </c>
      <c r="D10" s="27">
        <v>109.71970273275207</v>
      </c>
      <c r="E10" s="28">
        <f t="shared" si="0"/>
        <v>6</v>
      </c>
      <c r="F10" s="29">
        <v>93750</v>
      </c>
      <c r="G10" s="30">
        <v>109.71970273275207</v>
      </c>
      <c r="H10" s="35" t="s">
        <v>16</v>
      </c>
      <c r="I10" s="31">
        <v>116119</v>
      </c>
      <c r="J10" s="27">
        <v>96.96703994121134</v>
      </c>
      <c r="K10" s="28">
        <f t="shared" si="1"/>
        <v>7</v>
      </c>
      <c r="L10" s="29">
        <v>116119</v>
      </c>
      <c r="M10" s="30">
        <v>96.96703994121134</v>
      </c>
      <c r="N10" s="35" t="s">
        <v>20</v>
      </c>
      <c r="O10" s="31">
        <v>216149</v>
      </c>
      <c r="P10" s="27">
        <v>114.13025112467527</v>
      </c>
      <c r="Q10" s="28">
        <f t="shared" si="2"/>
        <v>6.7</v>
      </c>
      <c r="R10" s="29">
        <v>216149</v>
      </c>
      <c r="S10" s="30">
        <v>114.13025112467527</v>
      </c>
    </row>
    <row r="11" spans="1:19" ht="45" customHeight="1">
      <c r="A11" s="23">
        <v>6</v>
      </c>
      <c r="B11" s="34" t="s">
        <v>21</v>
      </c>
      <c r="C11" s="31">
        <v>92026</v>
      </c>
      <c r="D11" s="27">
        <v>102.74313657627081</v>
      </c>
      <c r="E11" s="28">
        <f t="shared" si="0"/>
        <v>5.9</v>
      </c>
      <c r="F11" s="29">
        <v>92026</v>
      </c>
      <c r="G11" s="30">
        <v>102.74313657627081</v>
      </c>
      <c r="H11" s="35" t="s">
        <v>19</v>
      </c>
      <c r="I11" s="31">
        <v>83404</v>
      </c>
      <c r="J11" s="27">
        <v>115.35503858814418</v>
      </c>
      <c r="K11" s="28">
        <f t="shared" si="1"/>
        <v>5</v>
      </c>
      <c r="L11" s="29">
        <v>83404</v>
      </c>
      <c r="M11" s="30">
        <v>115.35503858814418</v>
      </c>
      <c r="N11" s="35" t="s">
        <v>22</v>
      </c>
      <c r="O11" s="31">
        <v>215003</v>
      </c>
      <c r="P11" s="27">
        <v>82.44991716775064</v>
      </c>
      <c r="Q11" s="28">
        <f t="shared" si="2"/>
        <v>6.7</v>
      </c>
      <c r="R11" s="29">
        <v>215003</v>
      </c>
      <c r="S11" s="30">
        <v>82.44991716775064</v>
      </c>
    </row>
    <row r="12" spans="1:19" ht="45" customHeight="1">
      <c r="A12" s="23">
        <v>7</v>
      </c>
      <c r="B12" s="34" t="s">
        <v>22</v>
      </c>
      <c r="C12" s="31">
        <v>79335</v>
      </c>
      <c r="D12" s="27">
        <v>87.27434738127454</v>
      </c>
      <c r="E12" s="28">
        <f t="shared" si="0"/>
        <v>5.1</v>
      </c>
      <c r="F12" s="29">
        <v>79335</v>
      </c>
      <c r="G12" s="30">
        <v>87.27434738127454</v>
      </c>
      <c r="H12" s="35" t="s">
        <v>27</v>
      </c>
      <c r="I12" s="31">
        <v>82938</v>
      </c>
      <c r="J12" s="27">
        <v>110.40146957031043</v>
      </c>
      <c r="K12" s="28">
        <f t="shared" si="1"/>
        <v>5</v>
      </c>
      <c r="L12" s="29">
        <v>82938</v>
      </c>
      <c r="M12" s="30">
        <v>110.40146957031043</v>
      </c>
      <c r="N12" s="35" t="s">
        <v>24</v>
      </c>
      <c r="O12" s="31">
        <v>201919</v>
      </c>
      <c r="P12" s="27">
        <v>108.08673960987517</v>
      </c>
      <c r="Q12" s="28">
        <f t="shared" si="2"/>
        <v>6.3</v>
      </c>
      <c r="R12" s="29">
        <v>201919</v>
      </c>
      <c r="S12" s="30">
        <v>108.08673960987517</v>
      </c>
    </row>
    <row r="13" spans="1:19" ht="45" customHeight="1">
      <c r="A13" s="23">
        <v>8</v>
      </c>
      <c r="B13" s="34" t="s">
        <v>23</v>
      </c>
      <c r="C13" s="31">
        <v>59928</v>
      </c>
      <c r="D13" s="27">
        <v>101.53330057774087</v>
      </c>
      <c r="E13" s="28">
        <f t="shared" si="0"/>
        <v>3.9</v>
      </c>
      <c r="F13" s="29">
        <v>59928</v>
      </c>
      <c r="G13" s="30">
        <v>101.53330057774087</v>
      </c>
      <c r="H13" s="35" t="s">
        <v>18</v>
      </c>
      <c r="I13" s="31">
        <v>71758</v>
      </c>
      <c r="J13" s="27">
        <v>85.44348260957575</v>
      </c>
      <c r="K13" s="28">
        <f t="shared" si="1"/>
        <v>4.3</v>
      </c>
      <c r="L13" s="29">
        <v>71758</v>
      </c>
      <c r="M13" s="30">
        <v>85.44348260957575</v>
      </c>
      <c r="N13" s="35" t="s">
        <v>27</v>
      </c>
      <c r="O13" s="31">
        <v>116156</v>
      </c>
      <c r="P13" s="27">
        <v>96.40302099759316</v>
      </c>
      <c r="Q13" s="28">
        <f t="shared" si="2"/>
        <v>3.6</v>
      </c>
      <c r="R13" s="29">
        <v>116156</v>
      </c>
      <c r="S13" s="30">
        <v>96.40302099759316</v>
      </c>
    </row>
    <row r="14" spans="1:19" ht="45" customHeight="1">
      <c r="A14" s="23">
        <v>9</v>
      </c>
      <c r="B14" s="34" t="s">
        <v>24</v>
      </c>
      <c r="C14" s="31">
        <v>51913</v>
      </c>
      <c r="D14" s="27">
        <v>239.82721980966463</v>
      </c>
      <c r="E14" s="28">
        <f t="shared" si="0"/>
        <v>3.3</v>
      </c>
      <c r="F14" s="29">
        <v>51913</v>
      </c>
      <c r="G14" s="30">
        <v>239.82721980966463</v>
      </c>
      <c r="H14" s="35" t="s">
        <v>28</v>
      </c>
      <c r="I14" s="31">
        <v>61715</v>
      </c>
      <c r="J14" s="27">
        <v>116.6304450533875</v>
      </c>
      <c r="K14" s="28">
        <f t="shared" si="1"/>
        <v>3.7</v>
      </c>
      <c r="L14" s="29">
        <v>61715</v>
      </c>
      <c r="M14" s="30">
        <v>116.6304450533875</v>
      </c>
      <c r="N14" s="35" t="s">
        <v>21</v>
      </c>
      <c r="O14" s="31">
        <v>112761</v>
      </c>
      <c r="P14" s="27">
        <v>105.67248941035349</v>
      </c>
      <c r="Q14" s="28">
        <f t="shared" si="2"/>
        <v>3.5</v>
      </c>
      <c r="R14" s="29">
        <v>112761</v>
      </c>
      <c r="S14" s="30">
        <v>105.67248941035349</v>
      </c>
    </row>
    <row r="15" spans="1:19" ht="45" customHeight="1">
      <c r="A15" s="23">
        <v>10</v>
      </c>
      <c r="B15" s="34" t="s">
        <v>25</v>
      </c>
      <c r="C15" s="31">
        <v>40927</v>
      </c>
      <c r="D15" s="27">
        <v>176.3334769495907</v>
      </c>
      <c r="E15" s="28">
        <f t="shared" si="0"/>
        <v>2.6</v>
      </c>
      <c r="F15" s="29">
        <v>40927</v>
      </c>
      <c r="G15" s="30">
        <v>176.3334769495907</v>
      </c>
      <c r="H15" s="35" t="s">
        <v>29</v>
      </c>
      <c r="I15" s="31">
        <v>56177</v>
      </c>
      <c r="J15" s="27">
        <v>103.91409703853054</v>
      </c>
      <c r="K15" s="28">
        <f t="shared" si="1"/>
        <v>3.4</v>
      </c>
      <c r="L15" s="29">
        <v>56177</v>
      </c>
      <c r="M15" s="30">
        <v>103.91409703853054</v>
      </c>
      <c r="N15" s="35" t="s">
        <v>25</v>
      </c>
      <c r="O15" s="31">
        <v>65966</v>
      </c>
      <c r="P15" s="27">
        <v>140.04033542086827</v>
      </c>
      <c r="Q15" s="28">
        <f t="shared" si="2"/>
        <v>2.1</v>
      </c>
      <c r="R15" s="29">
        <v>65966</v>
      </c>
      <c r="S15" s="30">
        <v>140.04033542086827</v>
      </c>
    </row>
    <row r="16" spans="1:19" ht="45" customHeight="1">
      <c r="A16" s="25"/>
      <c r="B16" s="32" t="s">
        <v>1</v>
      </c>
      <c r="C16" s="31">
        <v>470891</v>
      </c>
      <c r="D16" s="27">
        <v>82.69064957916345</v>
      </c>
      <c r="E16" s="28">
        <f>IF(SUM(C16)=0,"- ",E5-SUM(E6:E15))</f>
        <v>30.5</v>
      </c>
      <c r="F16" s="29">
        <v>470891</v>
      </c>
      <c r="G16" s="30">
        <v>82.69064957916345</v>
      </c>
      <c r="H16" s="24" t="s">
        <v>15</v>
      </c>
      <c r="I16" s="31">
        <v>600622</v>
      </c>
      <c r="J16" s="27">
        <v>80.49992293413214</v>
      </c>
      <c r="K16" s="28">
        <f>IF(SUM(I16)=0,"- ",K5-SUM(K6:K15))</f>
        <v>36.5</v>
      </c>
      <c r="L16" s="29">
        <v>600622</v>
      </c>
      <c r="M16" s="30">
        <v>80.49992293413214</v>
      </c>
      <c r="N16" s="24" t="s">
        <v>15</v>
      </c>
      <c r="O16" s="31">
        <v>1170341</v>
      </c>
      <c r="P16" s="27">
        <v>83.8848889924203</v>
      </c>
      <c r="Q16" s="28">
        <f>IF(SUM(O16)=0,"- ",Q5-SUM(Q6:Q15))</f>
        <v>36.5</v>
      </c>
      <c r="R16" s="29">
        <v>1170341</v>
      </c>
      <c r="S16" s="30">
        <v>83.8848889924203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B3:G3"/>
    <mergeCell ref="A4:A5"/>
    <mergeCell ref="K2:L2"/>
    <mergeCell ref="H3:M3"/>
    <mergeCell ref="N3:S3"/>
    <mergeCell ref="Q2:S2"/>
    <mergeCell ref="F2:G2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16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2004-11-17T05:06:46Z</cp:lastPrinted>
  <dcterms:created xsi:type="dcterms:W3CDTF">1999-04-20T07:57:09Z</dcterms:created>
  <dcterms:modified xsi:type="dcterms:W3CDTF">2024-04-18T06:46:05Z</dcterms:modified>
  <cp:category/>
  <cp:version/>
  <cp:contentType/>
  <cp:contentStatus/>
</cp:coreProperties>
</file>