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8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<sst xmlns="http://schemas.openxmlformats.org/spreadsheetml/2006/main" count="336" uniqueCount="37">
  <si>
    <t>フェリー</t>
  </si>
  <si>
    <t xml:space="preserve">- </t>
  </si>
  <si>
    <t>セミコン</t>
  </si>
  <si>
    <t>対前年同期比</t>
  </si>
  <si>
    <t>２．入港船舶月別前年比較表</t>
  </si>
  <si>
    <t>令和６年１月分</t>
  </si>
  <si>
    <t>（単位：隻・総トン・％）</t>
  </si>
  <si>
    <t xml:space="preserve">     月
項目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</si>
  <si>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</si>
  <si>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</si>
  <si>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</si>
  <si>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</si>
  <si>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</si>
  <si>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</si>
  <si>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</si>
  <si>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</si>
  <si>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</si>
  <si>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</si>
  <si>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</si>
  <si>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</si>
  <si>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累計</t>
  </si>
  <si>
    <t>半期計</t>
  </si>
  <si>
    <t>年計</t>
  </si>
  <si>
    <t>総　　数</t>
  </si>
  <si>
    <t>隻数</t>
  </si>
  <si>
    <t>総トン数</t>
  </si>
  <si>
    <t>外　　　　　　航</t>
  </si>
  <si>
    <t>外航計</t>
  </si>
  <si>
    <t>フルコン</t>
  </si>
  <si>
    <t>内　　　　　　航</t>
  </si>
  <si>
    <t>内航計</t>
  </si>
  <si>
    <t>（注）</t>
  </si>
  <si>
    <t>上段：</t>
  </si>
  <si>
    <t>令和　６年</t>
  </si>
  <si>
    <t>中段：</t>
  </si>
  <si>
    <t>令和　５年</t>
  </si>
  <si>
    <t>下段：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</si>
</sst>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&quot;¥&quot;#,##0.0;&quot;¥&quot;\-#,##0.0"/>
    <numFmt numFmtId="180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center"/>
    </xf>
    <xf numFmtId="38" fontId="2" fillId="0" borderId="11" xfId="0" applyNumberFormat="1" applyFont="1" applyBorder="1" applyAlignment="1">
      <alignment horizontal="right" shrinkToFit="1"/>
    </xf>
    <xf numFmtId="38" fontId="2" fillId="0" borderId="12" xfId="0" applyNumberFormat="1" applyFont="1" applyBorder="1" applyAlignment="1">
      <alignment horizontal="right" shrinkToFit="1"/>
    </xf>
    <xf numFmtId="38" fontId="2" fillId="0" borderId="12" xfId="0" applyNumberFormat="1" applyFont="1" applyBorder="1" applyAlignment="1" quotePrefix="1">
      <alignment horizontal="right" shrinkToFit="1"/>
    </xf>
    <xf numFmtId="180" fontId="2" fillId="0" borderId="13" xfId="42" applyNumberFormat="1" applyFont="1" applyBorder="1" applyAlignment="1">
      <alignment horizontal="right" shrinkToFit="1"/>
    </xf>
    <xf numFmtId="180" fontId="2" fillId="0" borderId="14" xfId="42" applyNumberFormat="1" applyFont="1" applyBorder="1" applyAlignment="1" quotePrefix="1">
      <alignment horizontal="right" shrinkToFit="1"/>
    </xf>
    <xf numFmtId="180" fontId="2" fillId="0" borderId="14" xfId="42" applyNumberFormat="1" applyFont="1" applyBorder="1" applyAlignment="1">
      <alignment horizontal="right" shrinkToFit="1"/>
    </xf>
    <xf numFmtId="38" fontId="2" fillId="0" borderId="11" xfId="0" applyNumberFormat="1" applyFont="1" applyBorder="1" applyAlignment="1" quotePrefix="1">
      <alignment horizontal="right" shrinkToFit="1"/>
    </xf>
    <xf numFmtId="176" fontId="5" fillId="0" borderId="0" xfId="0" applyNumberFormat="1" applyFont="1" applyAlignment="1">
      <alignment horizontal="left"/>
    </xf>
    <xf numFmtId="176" fontId="5" fillId="0" borderId="15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 horizontal="left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6" fontId="6" fillId="0" borderId="16" xfId="0" applyNumberFormat="1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76" fontId="3" fillId="0" borderId="17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4" xfId="0" applyNumberFormat="1" applyFont="1" applyBorder="1" applyAlignment="1">
      <alignment horizontal="center" vertical="center" textRotation="255"/>
    </xf>
    <xf numFmtId="176" fontId="2" fillId="0" borderId="16" xfId="0" applyNumberFormat="1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176" fontId="7" fillId="0" borderId="0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176" fontId="5" fillId="0" borderId="15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1" customWidth="1"/>
    <col min="2" max="2" width="2.75390625" style="1" customWidth="1"/>
    <col min="3" max="3" width="2.625" style="1" customWidth="1"/>
    <col min="4" max="4" width="8.125" style="18" customWidth="1"/>
    <col min="5" max="15" width="8.125" style="1" customWidth="1"/>
    <col min="16" max="18" width="9.125" style="1" customWidth="1"/>
    <col min="19" max="16384" width="9.00390625" style="1" customWidth="1"/>
  </cols>
  <sheetData>
    <row r="1" spans="1:18" ht="18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2" customHeight="1">
      <c r="A2" s="15" t="s">
        <v>5</v>
      </c>
      <c r="B2" s="15"/>
      <c r="C2" s="15"/>
      <c r="D2" s="4"/>
      <c r="E2" s="16"/>
      <c r="P2" s="45" t="s">
        <v>6</v>
      </c>
      <c r="Q2" s="45"/>
      <c r="R2" s="45"/>
    </row>
    <row r="3" spans="1:18" ht="12" customHeight="1">
      <c r="A3" s="23" t="s">
        <v>7</v>
      </c>
      <c r="B3" s="24"/>
      <c r="C3" s="25"/>
      <c r="D3" s="29" t="s">
        <v>8</v>
      </c>
      <c r="E3" s="29" t="s">
        <v>9</v>
      </c>
      <c r="F3" s="29" t="s">
        <v>10</v>
      </c>
      <c r="G3" s="29" t="s">
        <v>11</v>
      </c>
      <c r="H3" s="29" t="s">
        <v>12</v>
      </c>
      <c r="I3" s="29" t="s">
        <v>13</v>
      </c>
      <c r="J3" s="29" t="s">
        <v>14</v>
      </c>
      <c r="K3" s="29" t="s">
        <v>15</v>
      </c>
      <c r="L3" s="29" t="s">
        <v>16</v>
      </c>
      <c r="M3" s="29" t="s">
        <v>17</v>
      </c>
      <c r="N3" s="29" t="s">
        <v>18</v>
      </c>
      <c r="O3" s="29" t="s">
        <v>19</v>
      </c>
      <c r="P3" s="29" t="s">
        <v>20</v>
      </c>
      <c r="Q3" s="29" t="s">
        <v>21</v>
      </c>
      <c r="R3" s="29" t="s">
        <v>22</v>
      </c>
    </row>
    <row r="4" spans="1:18" s="3" customFormat="1" ht="12" customHeight="1">
      <c r="A4" s="26"/>
      <c r="B4" s="27"/>
      <c r="C4" s="28"/>
      <c r="D4" s="46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5" customHeight="1">
      <c r="A5" s="38" t="s">
        <v>23</v>
      </c>
      <c r="B5" s="39"/>
      <c r="C5" s="20" t="s">
        <v>24</v>
      </c>
      <c r="D5" s="5">
        <f aca="true" t="shared" si="0" ref="D5:O5">IF(SUM(D11,D29)=0,"- ",SUM(D11,D29))</f>
        <v>2124</v>
      </c>
      <c r="E5" s="6" t="str">
        <f t="shared" si="0"/>
        <v>- </v>
      </c>
      <c r="F5" s="6" t="str">
        <f t="shared" si="0"/>
        <v>- </v>
      </c>
      <c r="G5" s="6" t="str">
        <f t="shared" si="0"/>
        <v>- </v>
      </c>
      <c r="H5" s="6" t="str">
        <f t="shared" si="0"/>
        <v>- </v>
      </c>
      <c r="I5" s="6" t="str">
        <f t="shared" si="0"/>
        <v>- </v>
      </c>
      <c r="J5" s="6" t="str">
        <f t="shared" si="0"/>
        <v>- </v>
      </c>
      <c r="K5" s="6" t="str">
        <f t="shared" si="0"/>
        <v>- </v>
      </c>
      <c r="L5" s="6" t="str">
        <f t="shared" si="0"/>
        <v>- </v>
      </c>
      <c r="M5" s="6" t="str">
        <f t="shared" si="0"/>
        <v>- </v>
      </c>
      <c r="N5" s="6" t="str">
        <f t="shared" si="0"/>
        <v>- </v>
      </c>
      <c r="O5" s="6" t="str">
        <f t="shared" si="0"/>
        <v>- </v>
      </c>
      <c r="P5" s="6">
        <f>IF(SUM(D5)=0,"- ",SUM(D5))</f>
        <v>2124</v>
      </c>
      <c r="Q5" s="7" t="s">
        <v>1</v>
      </c>
      <c r="R5" s="7" t="s">
        <v>1</v>
      </c>
    </row>
    <row r="6" spans="1:18" ht="15" customHeight="1">
      <c r="A6" s="40"/>
      <c r="B6" s="41"/>
      <c r="C6" s="21"/>
      <c r="D6" s="5">
        <f aca="true" t="shared" si="1" ref="D6:O6">IF(SUM(D12,D30)=0,"- ",SUM(D12,D30))</f>
        <v>2147</v>
      </c>
      <c r="E6" s="6">
        <f t="shared" si="1"/>
        <v>2278</v>
      </c>
      <c r="F6" s="6">
        <f t="shared" si="1"/>
        <v>2497</v>
      </c>
      <c r="G6" s="6">
        <f t="shared" si="1"/>
        <v>2390</v>
      </c>
      <c r="H6" s="6">
        <f t="shared" si="1"/>
        <v>2355</v>
      </c>
      <c r="I6" s="6">
        <f t="shared" si="1"/>
        <v>2467</v>
      </c>
      <c r="J6" s="6">
        <f t="shared" si="1"/>
        <v>2438</v>
      </c>
      <c r="K6" s="6">
        <f t="shared" si="1"/>
        <v>2113</v>
      </c>
      <c r="L6" s="6">
        <f t="shared" si="1"/>
        <v>2397</v>
      </c>
      <c r="M6" s="6">
        <f t="shared" si="1"/>
        <v>2502</v>
      </c>
      <c r="N6" s="6">
        <f t="shared" si="1"/>
        <v>2318</v>
      </c>
      <c r="O6" s="6">
        <f t="shared" si="1"/>
        <v>2400</v>
      </c>
      <c r="P6" s="6">
        <f>IF(SUM(D6)=0,"- ",SUM(D6))</f>
        <v>2147</v>
      </c>
      <c r="Q6" s="7">
        <f>IF(SUM(D6:I6)=0,"- ",SUM(D6:I6))</f>
        <v>14134</v>
      </c>
      <c r="R6" s="6">
        <f>IF(SUM(D6:O6)=0,"- ",SUM(D6:O6))</f>
        <v>28302</v>
      </c>
    </row>
    <row r="7" spans="1:18" ht="15" customHeight="1">
      <c r="A7" s="40"/>
      <c r="B7" s="41"/>
      <c r="C7" s="22"/>
      <c r="D7" s="8">
        <f>IF(AND(SUM(D5)=0,SUM(D6)&lt;&gt;0),"全減",IF(AND(SUM(D5)&lt;&gt;0,SUM(D6)=0),"全増",IF(AND(SUM(D5)=0,SUM(D6)=0),"- ",D5/D6*100)))</f>
        <v>98.92873777363764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9" t="s">
        <v>1</v>
      </c>
      <c r="O7" s="9" t="s">
        <v>1</v>
      </c>
      <c r="P7" s="10">
        <f>IF(AND(SUM(P5)=0,SUM(P6)&lt;&gt;0),"全減",IF(AND(SUM(P5)&lt;&gt;0,SUM(P6)=0),"全増",IF(AND(SUM(P5)=0,SUM(P6)=0),"- ",P5/P6*100)))</f>
        <v>98.92873777363764</v>
      </c>
      <c r="Q7" s="9" t="s">
        <v>1</v>
      </c>
      <c r="R7" s="9" t="s">
        <v>1</v>
      </c>
    </row>
    <row r="8" spans="1:18" ht="15" customHeight="1">
      <c r="A8" s="40"/>
      <c r="B8" s="41"/>
      <c r="C8" s="20" t="s">
        <v>25</v>
      </c>
      <c r="D8" s="5">
        <f aca="true" t="shared" si="2" ref="D8:O8">IF(SUM(D14,D32)=0,"- ",SUM(D14,D32))</f>
        <v>16659626</v>
      </c>
      <c r="E8" s="6" t="str">
        <f t="shared" si="2"/>
        <v>- </v>
      </c>
      <c r="F8" s="6" t="str">
        <f t="shared" si="2"/>
        <v>- </v>
      </c>
      <c r="G8" s="6" t="str">
        <f t="shared" si="2"/>
        <v>- </v>
      </c>
      <c r="H8" s="6" t="str">
        <f t="shared" si="2"/>
        <v>- </v>
      </c>
      <c r="I8" s="6" t="str">
        <f t="shared" si="2"/>
        <v>- </v>
      </c>
      <c r="J8" s="6" t="str">
        <f t="shared" si="2"/>
        <v>- </v>
      </c>
      <c r="K8" s="6" t="str">
        <f t="shared" si="2"/>
        <v>- </v>
      </c>
      <c r="L8" s="6" t="str">
        <f t="shared" si="2"/>
        <v>- </v>
      </c>
      <c r="M8" s="6" t="str">
        <f t="shared" si="2"/>
        <v>- </v>
      </c>
      <c r="N8" s="6" t="str">
        <f t="shared" si="2"/>
        <v>- </v>
      </c>
      <c r="O8" s="6" t="str">
        <f t="shared" si="2"/>
        <v>- </v>
      </c>
      <c r="P8" s="6">
        <f>IF(SUM(D8)=0,"- ",SUM(D8))</f>
        <v>16659626</v>
      </c>
      <c r="Q8" s="7" t="s">
        <v>1</v>
      </c>
      <c r="R8" s="7" t="s">
        <v>1</v>
      </c>
    </row>
    <row r="9" spans="1:18" ht="15" customHeight="1">
      <c r="A9" s="40"/>
      <c r="B9" s="41"/>
      <c r="C9" s="21"/>
      <c r="D9" s="5">
        <f aca="true" t="shared" si="3" ref="D9:O9">IF(SUM(D15,D33)=0,"- ",SUM(D15,D33))</f>
        <v>16166653</v>
      </c>
      <c r="E9" s="6">
        <f t="shared" si="3"/>
        <v>17971019</v>
      </c>
      <c r="F9" s="6">
        <f t="shared" si="3"/>
        <v>18754291</v>
      </c>
      <c r="G9" s="6">
        <f t="shared" si="3"/>
        <v>18124523</v>
      </c>
      <c r="H9" s="6">
        <f t="shared" si="3"/>
        <v>17467243</v>
      </c>
      <c r="I9" s="6">
        <f t="shared" si="3"/>
        <v>18055346</v>
      </c>
      <c r="J9" s="6">
        <f t="shared" si="3"/>
        <v>18351078</v>
      </c>
      <c r="K9" s="6">
        <f t="shared" si="3"/>
        <v>17269073</v>
      </c>
      <c r="L9" s="6">
        <f t="shared" si="3"/>
        <v>17946932</v>
      </c>
      <c r="M9" s="6">
        <f t="shared" si="3"/>
        <v>19797796</v>
      </c>
      <c r="N9" s="6">
        <f t="shared" si="3"/>
        <v>18102510</v>
      </c>
      <c r="O9" s="6">
        <f t="shared" si="3"/>
        <v>18918019</v>
      </c>
      <c r="P9" s="6">
        <f>IF(SUM(D9)=0,"- ",SUM(D9))</f>
        <v>16166653</v>
      </c>
      <c r="Q9" s="7">
        <f>IF(SUM(D9:I9)=0,"- ",SUM(D9:I9))</f>
        <v>106539075</v>
      </c>
      <c r="R9" s="6">
        <f>IF(SUM(D9:O9)=0,"- ",SUM(D9:O9))</f>
        <v>216924483</v>
      </c>
    </row>
    <row r="10" spans="1:18" ht="15" customHeight="1">
      <c r="A10" s="42"/>
      <c r="B10" s="43"/>
      <c r="C10" s="22"/>
      <c r="D10" s="8">
        <f>IF(AND(SUM(D8)=0,SUM(D9)&lt;&gt;0),"全減",IF(AND(SUM(D8)&lt;&gt;0,SUM(D9)=0),"全増",IF(AND(SUM(D8)=0,SUM(D9)=0),"- ",D8/D9*100)))</f>
        <v>103.04932010354895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9" t="s">
        <v>1</v>
      </c>
      <c r="K10" s="9" t="s">
        <v>1</v>
      </c>
      <c r="L10" s="9" t="s">
        <v>1</v>
      </c>
      <c r="M10" s="9" t="s">
        <v>1</v>
      </c>
      <c r="N10" s="9" t="s">
        <v>1</v>
      </c>
      <c r="O10" s="9" t="s">
        <v>1</v>
      </c>
      <c r="P10" s="10">
        <f>IF(AND(SUM(P8)=0,SUM(P9)&lt;&gt;0),"全減",IF(AND(SUM(P8)&lt;&gt;0,SUM(P9)=0),"全増",IF(AND(SUM(P8)=0,SUM(P9)=0),"- ",P8/P9*100)))</f>
        <v>103.04932010354895</v>
      </c>
      <c r="Q10" s="9" t="s">
        <v>1</v>
      </c>
      <c r="R10" s="9" t="s">
        <v>1</v>
      </c>
    </row>
    <row r="11" spans="1:18" ht="15" customHeight="1">
      <c r="A11" s="31" t="s">
        <v>26</v>
      </c>
      <c r="B11" s="34" t="s">
        <v>27</v>
      </c>
      <c r="C11" s="20" t="s">
        <v>24</v>
      </c>
      <c r="D11" s="11">
        <v>581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7" t="s">
        <v>1</v>
      </c>
      <c r="M11" s="7" t="s">
        <v>1</v>
      </c>
      <c r="N11" s="7" t="s">
        <v>1</v>
      </c>
      <c r="O11" s="7" t="s">
        <v>1</v>
      </c>
      <c r="P11" s="6">
        <f>IF(SUM(D11)=0,"- ",SUM(D11))</f>
        <v>581</v>
      </c>
      <c r="Q11" s="7" t="s">
        <v>1</v>
      </c>
      <c r="R11" s="7" t="s">
        <v>1</v>
      </c>
    </row>
    <row r="12" spans="1:18" ht="15" customHeight="1">
      <c r="A12" s="32"/>
      <c r="B12" s="35"/>
      <c r="C12" s="21"/>
      <c r="D12" s="11">
        <v>556</v>
      </c>
      <c r="E12" s="7">
        <v>599</v>
      </c>
      <c r="F12" s="7">
        <v>639</v>
      </c>
      <c r="G12" s="7">
        <v>603</v>
      </c>
      <c r="H12" s="7">
        <v>598</v>
      </c>
      <c r="I12" s="7">
        <v>614</v>
      </c>
      <c r="J12" s="7">
        <v>624</v>
      </c>
      <c r="K12" s="7">
        <v>581</v>
      </c>
      <c r="L12" s="7">
        <v>602</v>
      </c>
      <c r="M12" s="7">
        <v>634</v>
      </c>
      <c r="N12" s="7">
        <v>623</v>
      </c>
      <c r="O12" s="7">
        <v>617</v>
      </c>
      <c r="P12" s="6">
        <f>IF(SUM(D12)=0,"- ",SUM(D12))</f>
        <v>556</v>
      </c>
      <c r="Q12" s="7">
        <f>IF(SUM(D12:I12)=0,"- ",SUM(D12:I12))</f>
        <v>3609</v>
      </c>
      <c r="R12" s="6">
        <f>IF(SUM(D12:O12)=0,"- ",SUM(D12:O12))</f>
        <v>7290</v>
      </c>
    </row>
    <row r="13" spans="1:18" ht="15" customHeight="1">
      <c r="A13" s="32"/>
      <c r="B13" s="35"/>
      <c r="C13" s="22"/>
      <c r="D13" s="8">
        <f>IF(AND(SUM(D11)=0,SUM(D12)&lt;&gt;0),"全減",IF(AND(SUM(D11)&lt;&gt;0,SUM(D12)=0),"全増",IF(AND(SUM(D11)=0,SUM(D12)=0),"- ",D11/D12*100)))</f>
        <v>104.49640287769783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  <c r="M13" s="9" t="s">
        <v>1</v>
      </c>
      <c r="N13" s="9" t="s">
        <v>1</v>
      </c>
      <c r="O13" s="9" t="s">
        <v>1</v>
      </c>
      <c r="P13" s="10">
        <f>IF(AND(SUM(P11)=0,SUM(P12)&lt;&gt;0),"全減",IF(AND(SUM(P11)&lt;&gt;0,SUM(P12)=0),"全増",IF(AND(SUM(P11)=0,SUM(P12)=0),"- ",P11/P12*100)))</f>
        <v>104.49640287769783</v>
      </c>
      <c r="Q13" s="9" t="s">
        <v>1</v>
      </c>
      <c r="R13" s="9" t="s">
        <v>1</v>
      </c>
    </row>
    <row r="14" spans="1:18" ht="15" customHeight="1">
      <c r="A14" s="32"/>
      <c r="B14" s="35"/>
      <c r="C14" s="20" t="s">
        <v>25</v>
      </c>
      <c r="D14" s="11">
        <v>13926842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  <c r="J14" s="7" t="s">
        <v>1</v>
      </c>
      <c r="K14" s="7" t="s">
        <v>1</v>
      </c>
      <c r="L14" s="7" t="s">
        <v>1</v>
      </c>
      <c r="M14" s="7" t="s">
        <v>1</v>
      </c>
      <c r="N14" s="7" t="s">
        <v>1</v>
      </c>
      <c r="O14" s="7" t="s">
        <v>1</v>
      </c>
      <c r="P14" s="6">
        <f>IF(SUM(D14)=0,"- ",SUM(D14))</f>
        <v>13926842</v>
      </c>
      <c r="Q14" s="7" t="s">
        <v>1</v>
      </c>
      <c r="R14" s="7" t="s">
        <v>1</v>
      </c>
    </row>
    <row r="15" spans="1:18" ht="15" customHeight="1">
      <c r="A15" s="32"/>
      <c r="B15" s="35"/>
      <c r="C15" s="21"/>
      <c r="D15" s="11">
        <v>13352763</v>
      </c>
      <c r="E15" s="7">
        <v>14895990</v>
      </c>
      <c r="F15" s="7">
        <v>15166819</v>
      </c>
      <c r="G15" s="7">
        <v>14911260</v>
      </c>
      <c r="H15" s="7">
        <v>14343592</v>
      </c>
      <c r="I15" s="7">
        <v>14656143</v>
      </c>
      <c r="J15" s="7">
        <v>14841175</v>
      </c>
      <c r="K15" s="7">
        <v>14561463</v>
      </c>
      <c r="L15" s="7">
        <v>14567881</v>
      </c>
      <c r="M15" s="7">
        <v>16275601</v>
      </c>
      <c r="N15" s="7">
        <v>14850934</v>
      </c>
      <c r="O15" s="7">
        <v>15494995</v>
      </c>
      <c r="P15" s="6">
        <f>IF(SUM(D15)=0,"- ",SUM(D15))</f>
        <v>13352763</v>
      </c>
      <c r="Q15" s="7">
        <f>IF(SUM(D15:I15)=0,"- ",SUM(D15:I15))</f>
        <v>87326567</v>
      </c>
      <c r="R15" s="6">
        <f>IF(SUM(D15:O15)=0,"- ",SUM(D15:O15))</f>
        <v>177918616</v>
      </c>
    </row>
    <row r="16" spans="1:18" ht="15" customHeight="1">
      <c r="A16" s="32"/>
      <c r="B16" s="36"/>
      <c r="C16" s="22"/>
      <c r="D16" s="8">
        <f>IF(AND(SUM(D14)=0,SUM(D15)&lt;&gt;0),"全減",IF(AND(SUM(D14)&lt;&gt;0,SUM(D15)=0),"全増",IF(AND(SUM(D14)=0,SUM(D15)=0),"- ",D14/D15*100)))</f>
        <v>104.29932741261116</v>
      </c>
      <c r="E16" s="9" t="s">
        <v>1</v>
      </c>
      <c r="F16" s="9" t="s">
        <v>1</v>
      </c>
      <c r="G16" s="9" t="s">
        <v>1</v>
      </c>
      <c r="H16" s="9" t="s">
        <v>1</v>
      </c>
      <c r="I16" s="9" t="s">
        <v>1</v>
      </c>
      <c r="J16" s="9" t="s">
        <v>1</v>
      </c>
      <c r="K16" s="9" t="s">
        <v>1</v>
      </c>
      <c r="L16" s="9" t="s">
        <v>1</v>
      </c>
      <c r="M16" s="9" t="s">
        <v>1</v>
      </c>
      <c r="N16" s="9" t="s">
        <v>1</v>
      </c>
      <c r="O16" s="9" t="s">
        <v>1</v>
      </c>
      <c r="P16" s="10">
        <f>IF(AND(SUM(P14)=0,SUM(P15)&lt;&gt;0),"全減",IF(AND(SUM(P14)&lt;&gt;0,SUM(P15)=0),"全増",IF(AND(SUM(P14)=0,SUM(P15)=0),"- ",P14/P15*100)))</f>
        <v>104.29932741261116</v>
      </c>
      <c r="Q16" s="9" t="s">
        <v>1</v>
      </c>
      <c r="R16" s="9" t="s">
        <v>1</v>
      </c>
    </row>
    <row r="17" spans="1:18" ht="12.75" customHeight="1">
      <c r="A17" s="32"/>
      <c r="B17" s="34" t="s">
        <v>28</v>
      </c>
      <c r="C17" s="20" t="s">
        <v>24</v>
      </c>
      <c r="D17" s="11">
        <v>313</v>
      </c>
      <c r="E17" s="7" t="s">
        <v>1</v>
      </c>
      <c r="F17" s="7" t="s">
        <v>1</v>
      </c>
      <c r="G17" s="7" t="s">
        <v>1</v>
      </c>
      <c r="H17" s="7" t="s">
        <v>1</v>
      </c>
      <c r="I17" s="7" t="s">
        <v>1</v>
      </c>
      <c r="J17" s="7" t="s">
        <v>1</v>
      </c>
      <c r="K17" s="7" t="s">
        <v>1</v>
      </c>
      <c r="L17" s="7" t="s">
        <v>1</v>
      </c>
      <c r="M17" s="7" t="s">
        <v>1</v>
      </c>
      <c r="N17" s="7" t="s">
        <v>1</v>
      </c>
      <c r="O17" s="7" t="s">
        <v>1</v>
      </c>
      <c r="P17" s="6">
        <f>IF(SUM(D17)=0,"- ",SUM(D17))</f>
        <v>313</v>
      </c>
      <c r="Q17" s="7" t="s">
        <v>1</v>
      </c>
      <c r="R17" s="7" t="s">
        <v>1</v>
      </c>
    </row>
    <row r="18" spans="1:18" ht="12.75" customHeight="1">
      <c r="A18" s="32"/>
      <c r="B18" s="35"/>
      <c r="C18" s="21"/>
      <c r="D18" s="11">
        <v>301</v>
      </c>
      <c r="E18" s="7">
        <v>304</v>
      </c>
      <c r="F18" s="7">
        <v>354</v>
      </c>
      <c r="G18" s="7">
        <v>339</v>
      </c>
      <c r="H18" s="7">
        <v>323</v>
      </c>
      <c r="I18" s="7">
        <v>335</v>
      </c>
      <c r="J18" s="7">
        <v>347</v>
      </c>
      <c r="K18" s="7">
        <v>319</v>
      </c>
      <c r="L18" s="7">
        <v>335</v>
      </c>
      <c r="M18" s="7">
        <v>330</v>
      </c>
      <c r="N18" s="7">
        <v>334</v>
      </c>
      <c r="O18" s="7">
        <v>345</v>
      </c>
      <c r="P18" s="6">
        <f>IF(SUM(D18)=0,"- ",SUM(D18))</f>
        <v>301</v>
      </c>
      <c r="Q18" s="7">
        <f>IF(SUM(D18:I18)=0,"- ",SUM(D18:I18))</f>
        <v>1956</v>
      </c>
      <c r="R18" s="6">
        <f>IF(SUM(D18:O18)=0,"- ",SUM(D18:O18))</f>
        <v>3966</v>
      </c>
    </row>
    <row r="19" spans="1:18" ht="12.75" customHeight="1">
      <c r="A19" s="32"/>
      <c r="B19" s="35"/>
      <c r="C19" s="22"/>
      <c r="D19" s="8">
        <f>IF(AND(SUM(D17)=0,SUM(D18)&lt;&gt;0),"全減",IF(AND(SUM(D17)&lt;&gt;0,SUM(D18)=0),"全増",IF(AND(SUM(D17)=0,SUM(D18)=0),"- ",D17/D18*100)))</f>
        <v>103.98671096345515</v>
      </c>
      <c r="E19" s="9" t="s">
        <v>1</v>
      </c>
      <c r="F19" s="9" t="s">
        <v>1</v>
      </c>
      <c r="G19" s="9" t="s">
        <v>1</v>
      </c>
      <c r="H19" s="9" t="s">
        <v>1</v>
      </c>
      <c r="I19" s="9" t="s">
        <v>1</v>
      </c>
      <c r="J19" s="9" t="s">
        <v>1</v>
      </c>
      <c r="K19" s="9" t="s">
        <v>1</v>
      </c>
      <c r="L19" s="9" t="s">
        <v>1</v>
      </c>
      <c r="M19" s="9" t="s">
        <v>1</v>
      </c>
      <c r="N19" s="9" t="s">
        <v>1</v>
      </c>
      <c r="O19" s="9" t="s">
        <v>1</v>
      </c>
      <c r="P19" s="10">
        <f>IF(AND(SUM(P17)=0,SUM(P18)&lt;&gt;0),"全減",IF(AND(SUM(P17)&lt;&gt;0,SUM(P18)=0),"全増",IF(AND(SUM(P17)=0,SUM(P18)=0),"- ",P17/P18*100)))</f>
        <v>103.98671096345515</v>
      </c>
      <c r="Q19" s="9" t="s">
        <v>1</v>
      </c>
      <c r="R19" s="9" t="s">
        <v>1</v>
      </c>
    </row>
    <row r="20" spans="1:18" ht="12.75" customHeight="1">
      <c r="A20" s="32"/>
      <c r="B20" s="35"/>
      <c r="C20" s="20" t="s">
        <v>25</v>
      </c>
      <c r="D20" s="11">
        <v>6306825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7" t="s">
        <v>1</v>
      </c>
      <c r="O20" s="7" t="s">
        <v>1</v>
      </c>
      <c r="P20" s="6">
        <f>IF(SUM(D20)=0,"- ",SUM(D20))</f>
        <v>6306825</v>
      </c>
      <c r="Q20" s="7" t="s">
        <v>1</v>
      </c>
      <c r="R20" s="7" t="s">
        <v>1</v>
      </c>
    </row>
    <row r="21" spans="1:18" ht="12.75" customHeight="1">
      <c r="A21" s="32"/>
      <c r="B21" s="35"/>
      <c r="C21" s="21"/>
      <c r="D21" s="11">
        <v>6117015</v>
      </c>
      <c r="E21" s="7">
        <v>6335022</v>
      </c>
      <c r="F21" s="7">
        <v>7279599</v>
      </c>
      <c r="G21" s="7">
        <v>7050510</v>
      </c>
      <c r="H21" s="7">
        <v>6648349</v>
      </c>
      <c r="I21" s="7">
        <v>6791144</v>
      </c>
      <c r="J21" s="7">
        <v>7034418</v>
      </c>
      <c r="K21" s="7">
        <v>6546638</v>
      </c>
      <c r="L21" s="7">
        <v>6740148</v>
      </c>
      <c r="M21" s="7">
        <v>7057156</v>
      </c>
      <c r="N21" s="7">
        <v>6821532</v>
      </c>
      <c r="O21" s="7">
        <v>7095426</v>
      </c>
      <c r="P21" s="6">
        <f>IF(SUM(D21)=0,"- ",SUM(D21))</f>
        <v>6117015</v>
      </c>
      <c r="Q21" s="7">
        <f>IF(SUM(D21:I21)=0,"- ",SUM(D21:I21))</f>
        <v>40221639</v>
      </c>
      <c r="R21" s="6">
        <f>IF(SUM(D21:O21)=0,"- ",SUM(D21:O21))</f>
        <v>81516957</v>
      </c>
    </row>
    <row r="22" spans="1:18" ht="12.75" customHeight="1">
      <c r="A22" s="32"/>
      <c r="B22" s="36"/>
      <c r="C22" s="22"/>
      <c r="D22" s="8">
        <f>IF(AND(SUM(D20)=0,SUM(D21)&lt;&gt;0),"全減",IF(AND(SUM(D20)&lt;&gt;0,SUM(D21)=0),"全増",IF(AND(SUM(D20)=0,SUM(D21)=0),"- ",D20/D21*100)))</f>
        <v>103.10298405349667</v>
      </c>
      <c r="E22" s="9" t="s">
        <v>1</v>
      </c>
      <c r="F22" s="9" t="s">
        <v>1</v>
      </c>
      <c r="G22" s="9" t="s">
        <v>1</v>
      </c>
      <c r="H22" s="9" t="s">
        <v>1</v>
      </c>
      <c r="I22" s="9" t="s">
        <v>1</v>
      </c>
      <c r="J22" s="9" t="s">
        <v>1</v>
      </c>
      <c r="K22" s="9" t="s">
        <v>1</v>
      </c>
      <c r="L22" s="9" t="s">
        <v>1</v>
      </c>
      <c r="M22" s="9" t="s">
        <v>1</v>
      </c>
      <c r="N22" s="9" t="s">
        <v>1</v>
      </c>
      <c r="O22" s="9" t="s">
        <v>1</v>
      </c>
      <c r="P22" s="10">
        <f>IF(AND(SUM(P20)=0,SUM(P21)&lt;&gt;0),"全減",IF(AND(SUM(P20)&lt;&gt;0,SUM(P21)=0),"全増",IF(AND(SUM(P20)=0,SUM(P21)=0),"- ",P20/P21*100)))</f>
        <v>103.10298405349667</v>
      </c>
      <c r="Q22" s="9" t="s">
        <v>1</v>
      </c>
      <c r="R22" s="9" t="s">
        <v>1</v>
      </c>
    </row>
    <row r="23" spans="1:18" ht="12.75" customHeight="1">
      <c r="A23" s="32"/>
      <c r="B23" s="34" t="s">
        <v>2</v>
      </c>
      <c r="C23" s="20" t="s">
        <v>24</v>
      </c>
      <c r="D23" s="11">
        <v>2</v>
      </c>
      <c r="E23" s="7" t="s">
        <v>1</v>
      </c>
      <c r="F23" s="7" t="s">
        <v>1</v>
      </c>
      <c r="G23" s="7" t="s">
        <v>1</v>
      </c>
      <c r="H23" s="7" t="s">
        <v>1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7" t="s">
        <v>1</v>
      </c>
      <c r="O23" s="7" t="s">
        <v>1</v>
      </c>
      <c r="P23" s="6">
        <f>IF(SUM(D23)=0,"- ",SUM(D23))</f>
        <v>2</v>
      </c>
      <c r="Q23" s="7" t="s">
        <v>1</v>
      </c>
      <c r="R23" s="7" t="s">
        <v>1</v>
      </c>
    </row>
    <row r="24" spans="1:18" ht="12.75" customHeight="1">
      <c r="A24" s="32"/>
      <c r="B24" s="35"/>
      <c r="C24" s="21"/>
      <c r="D24" s="11">
        <v>3</v>
      </c>
      <c r="E24" s="7">
        <v>2</v>
      </c>
      <c r="F24" s="7">
        <v>4</v>
      </c>
      <c r="G24" s="7">
        <v>2</v>
      </c>
      <c r="H24" s="7">
        <v>4</v>
      </c>
      <c r="I24" s="7">
        <v>3</v>
      </c>
      <c r="J24" s="7">
        <v>3</v>
      </c>
      <c r="K24" s="7">
        <v>2</v>
      </c>
      <c r="L24" s="7">
        <v>2</v>
      </c>
      <c r="M24" s="7">
        <v>4</v>
      </c>
      <c r="N24" s="7">
        <v>3</v>
      </c>
      <c r="O24" s="7">
        <v>2</v>
      </c>
      <c r="P24" s="6">
        <f>IF(SUM(D24)=0,"- ",SUM(D24))</f>
        <v>3</v>
      </c>
      <c r="Q24" s="7">
        <f>IF(SUM(D24:I24)=0,"- ",SUM(D24:I24))</f>
        <v>18</v>
      </c>
      <c r="R24" s="6">
        <f>IF(SUM(D24:O24)=0,"- ",SUM(D24:O24))</f>
        <v>34</v>
      </c>
    </row>
    <row r="25" spans="1:18" ht="12.75" customHeight="1">
      <c r="A25" s="32"/>
      <c r="B25" s="35"/>
      <c r="C25" s="22"/>
      <c r="D25" s="8">
        <f>IF(AND(SUM(D23)=0,SUM(D24)&lt;&gt;0),"全減",IF(AND(SUM(D23)&lt;&gt;0,SUM(D24)=0),"全増",IF(AND(SUM(D23)=0,SUM(D24)=0),"- ",D23/D24*100)))</f>
        <v>66.66666666666666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10">
        <f>IF(AND(SUM(P23)=0,SUM(P24)&lt;&gt;0),"全減",IF(AND(SUM(P23)&lt;&gt;0,SUM(P24)=0),"全増",IF(AND(SUM(P23)=0,SUM(P24)=0),"- ",P23/P24*100)))</f>
        <v>66.66666666666666</v>
      </c>
      <c r="Q25" s="9" t="s">
        <v>1</v>
      </c>
      <c r="R25" s="9" t="s">
        <v>1</v>
      </c>
    </row>
    <row r="26" spans="1:18" ht="12.75" customHeight="1">
      <c r="A26" s="32"/>
      <c r="B26" s="35"/>
      <c r="C26" s="20" t="s">
        <v>25</v>
      </c>
      <c r="D26" s="11">
        <v>51371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7" t="s">
        <v>1</v>
      </c>
      <c r="M26" s="7" t="s">
        <v>1</v>
      </c>
      <c r="N26" s="7" t="s">
        <v>1</v>
      </c>
      <c r="O26" s="7" t="s">
        <v>1</v>
      </c>
      <c r="P26" s="6">
        <f>IF(SUM(D26)=0,"- ",SUM(D26))</f>
        <v>51371</v>
      </c>
      <c r="Q26" s="7" t="s">
        <v>1</v>
      </c>
      <c r="R26" s="7" t="s">
        <v>1</v>
      </c>
    </row>
    <row r="27" spans="1:18" ht="12.75" customHeight="1">
      <c r="A27" s="32"/>
      <c r="B27" s="35"/>
      <c r="C27" s="21"/>
      <c r="D27" s="11">
        <v>70119</v>
      </c>
      <c r="E27" s="7">
        <v>57696</v>
      </c>
      <c r="F27" s="7">
        <v>95264</v>
      </c>
      <c r="G27" s="7">
        <v>65102</v>
      </c>
      <c r="H27" s="7">
        <v>88939</v>
      </c>
      <c r="I27" s="7">
        <v>112957</v>
      </c>
      <c r="J27" s="7">
        <v>112957</v>
      </c>
      <c r="K27" s="7">
        <v>80406</v>
      </c>
      <c r="L27" s="7">
        <v>51371</v>
      </c>
      <c r="M27" s="7">
        <v>104243</v>
      </c>
      <c r="N27" s="7">
        <v>70191</v>
      </c>
      <c r="O27" s="7">
        <v>37568</v>
      </c>
      <c r="P27" s="6">
        <f>IF(SUM(D27)=0,"- ",SUM(D27))</f>
        <v>70119</v>
      </c>
      <c r="Q27" s="7">
        <f>IF(SUM(D27:I27)=0,"- ",SUM(D27:I27))</f>
        <v>490077</v>
      </c>
      <c r="R27" s="6">
        <f>IF(SUM(D27:O27)=0,"- ",SUM(D27:O27))</f>
        <v>946813</v>
      </c>
    </row>
    <row r="28" spans="1:18" ht="12.75" customHeight="1">
      <c r="A28" s="33"/>
      <c r="B28" s="36"/>
      <c r="C28" s="22"/>
      <c r="D28" s="8">
        <f>IF(AND(SUM(D26)=0,SUM(D27)&lt;&gt;0),"全減",IF(AND(SUM(D26)&lt;&gt;0,SUM(D27)=0),"全増",IF(AND(SUM(D26)=0,SUM(D27)=0),"- ",D26/D27*100)))</f>
        <v>73.26259644318944</v>
      </c>
      <c r="E28" s="9" t="s">
        <v>1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1</v>
      </c>
      <c r="M28" s="9" t="s">
        <v>1</v>
      </c>
      <c r="N28" s="9" t="s">
        <v>1</v>
      </c>
      <c r="O28" s="9" t="s">
        <v>1</v>
      </c>
      <c r="P28" s="10">
        <f>IF(AND(SUM(P26)=0,SUM(P27)&lt;&gt;0),"全減",IF(AND(SUM(P26)&lt;&gt;0,SUM(P27)=0),"全増",IF(AND(SUM(P26)=0,SUM(P27)=0),"- ",P26/P27*100)))</f>
        <v>73.26259644318944</v>
      </c>
      <c r="Q28" s="9" t="s">
        <v>1</v>
      </c>
      <c r="R28" s="9" t="s">
        <v>1</v>
      </c>
    </row>
    <row r="29" spans="1:18" ht="15" customHeight="1">
      <c r="A29" s="31" t="s">
        <v>29</v>
      </c>
      <c r="B29" s="34" t="s">
        <v>30</v>
      </c>
      <c r="C29" s="20" t="s">
        <v>24</v>
      </c>
      <c r="D29" s="11">
        <v>1543</v>
      </c>
      <c r="E29" s="7" t="s">
        <v>1</v>
      </c>
      <c r="F29" s="7" t="s">
        <v>1</v>
      </c>
      <c r="G29" s="7" t="s">
        <v>1</v>
      </c>
      <c r="H29" s="7" t="s">
        <v>1</v>
      </c>
      <c r="I29" s="7" t="s">
        <v>1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6">
        <f>IF(SUM(D29)=0,"- ",SUM(D29))</f>
        <v>1543</v>
      </c>
      <c r="Q29" s="7" t="s">
        <v>1</v>
      </c>
      <c r="R29" s="7" t="s">
        <v>1</v>
      </c>
    </row>
    <row r="30" spans="1:18" ht="15" customHeight="1">
      <c r="A30" s="32"/>
      <c r="B30" s="35"/>
      <c r="C30" s="21"/>
      <c r="D30" s="11">
        <v>1591</v>
      </c>
      <c r="E30" s="7">
        <v>1679</v>
      </c>
      <c r="F30" s="7">
        <v>1858</v>
      </c>
      <c r="G30" s="7">
        <v>1787</v>
      </c>
      <c r="H30" s="7">
        <v>1757</v>
      </c>
      <c r="I30" s="7">
        <v>1853</v>
      </c>
      <c r="J30" s="7">
        <v>1814</v>
      </c>
      <c r="K30" s="7">
        <v>1532</v>
      </c>
      <c r="L30" s="7">
        <v>1795</v>
      </c>
      <c r="M30" s="7">
        <v>1868</v>
      </c>
      <c r="N30" s="7">
        <v>1695</v>
      </c>
      <c r="O30" s="7">
        <v>1783</v>
      </c>
      <c r="P30" s="6">
        <f>IF(SUM(D30)=0,"- ",SUM(D30))</f>
        <v>1591</v>
      </c>
      <c r="Q30" s="7">
        <f>IF(SUM(D30:I30)=0,"- ",SUM(D30:I30))</f>
        <v>10525</v>
      </c>
      <c r="R30" s="6">
        <f>IF(SUM(D30:O30)=0,"- ",SUM(D30:O30))</f>
        <v>21012</v>
      </c>
    </row>
    <row r="31" spans="1:18" ht="15" customHeight="1">
      <c r="A31" s="32"/>
      <c r="B31" s="35"/>
      <c r="C31" s="22"/>
      <c r="D31" s="8">
        <f>IF(AND(SUM(D29)=0,SUM(D30)&lt;&gt;0),"全減",IF(AND(SUM(D29)&lt;&gt;0,SUM(D30)=0),"全増",IF(AND(SUM(D29)=0,SUM(D30)=0),"- ",D29/D30*100)))</f>
        <v>96.98302954116907</v>
      </c>
      <c r="E31" s="9" t="s">
        <v>1</v>
      </c>
      <c r="F31" s="9" t="s">
        <v>1</v>
      </c>
      <c r="G31" s="9" t="s">
        <v>1</v>
      </c>
      <c r="H31" s="9" t="s">
        <v>1</v>
      </c>
      <c r="I31" s="9" t="s">
        <v>1</v>
      </c>
      <c r="J31" s="9" t="s">
        <v>1</v>
      </c>
      <c r="K31" s="9" t="s">
        <v>1</v>
      </c>
      <c r="L31" s="9" t="s">
        <v>1</v>
      </c>
      <c r="M31" s="9" t="s">
        <v>1</v>
      </c>
      <c r="N31" s="9" t="s">
        <v>1</v>
      </c>
      <c r="O31" s="9" t="s">
        <v>1</v>
      </c>
      <c r="P31" s="10">
        <f>IF(AND(SUM(P29)=0,SUM(P30)&lt;&gt;0),"全減",IF(AND(SUM(P29)&lt;&gt;0,SUM(P30)=0),"全増",IF(AND(SUM(P29)=0,SUM(P30)=0),"- ",P29/P30*100)))</f>
        <v>96.98302954116907</v>
      </c>
      <c r="Q31" s="9" t="s">
        <v>1</v>
      </c>
      <c r="R31" s="9" t="s">
        <v>1</v>
      </c>
    </row>
    <row r="32" spans="1:18" ht="15" customHeight="1">
      <c r="A32" s="32"/>
      <c r="B32" s="35"/>
      <c r="C32" s="20" t="s">
        <v>25</v>
      </c>
      <c r="D32" s="11">
        <v>2732784</v>
      </c>
      <c r="E32" s="7" t="s">
        <v>1</v>
      </c>
      <c r="F32" s="7" t="s">
        <v>1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7" t="s">
        <v>1</v>
      </c>
      <c r="O32" s="7" t="s">
        <v>1</v>
      </c>
      <c r="P32" s="6">
        <f>IF(SUM(D32)=0,"- ",SUM(D32))</f>
        <v>2732784</v>
      </c>
      <c r="Q32" s="7" t="s">
        <v>1</v>
      </c>
      <c r="R32" s="7" t="s">
        <v>1</v>
      </c>
    </row>
    <row r="33" spans="1:18" ht="15" customHeight="1">
      <c r="A33" s="32"/>
      <c r="B33" s="35"/>
      <c r="C33" s="21"/>
      <c r="D33" s="11">
        <v>2813890</v>
      </c>
      <c r="E33" s="7">
        <v>3075029</v>
      </c>
      <c r="F33" s="7">
        <v>3587472</v>
      </c>
      <c r="G33" s="7">
        <v>3213263</v>
      </c>
      <c r="H33" s="7">
        <v>3123651</v>
      </c>
      <c r="I33" s="7">
        <v>3399203</v>
      </c>
      <c r="J33" s="7">
        <v>3509903</v>
      </c>
      <c r="K33" s="7">
        <v>2707610</v>
      </c>
      <c r="L33" s="7">
        <v>3379051</v>
      </c>
      <c r="M33" s="7">
        <v>3522195</v>
      </c>
      <c r="N33" s="7">
        <v>3251576</v>
      </c>
      <c r="O33" s="7">
        <v>3423024</v>
      </c>
      <c r="P33" s="6">
        <f>IF(SUM(D33)=0,"- ",SUM(D33))</f>
        <v>2813890</v>
      </c>
      <c r="Q33" s="7">
        <f>IF(SUM(D33:I33)=0,"- ",SUM(D33:I33))</f>
        <v>19212508</v>
      </c>
      <c r="R33" s="6">
        <f>IF(SUM(D33:O33)=0,"- ",SUM(D33:O33))</f>
        <v>39005867</v>
      </c>
    </row>
    <row r="34" spans="1:18" ht="15" customHeight="1">
      <c r="A34" s="32"/>
      <c r="B34" s="36"/>
      <c r="C34" s="22"/>
      <c r="D34" s="8">
        <f>IF(AND(SUM(D32)=0,SUM(D33)&lt;&gt;0),"全減",IF(AND(SUM(D32)&lt;&gt;0,SUM(D33)=0),"全増",IF(AND(SUM(D32)=0,SUM(D33)=0),"- ",D32/D33*100)))</f>
        <v>97.11765562975098</v>
      </c>
      <c r="E34" s="9" t="s">
        <v>1</v>
      </c>
      <c r="F34" s="9" t="s">
        <v>1</v>
      </c>
      <c r="G34" s="9" t="s">
        <v>1</v>
      </c>
      <c r="H34" s="9" t="s">
        <v>1</v>
      </c>
      <c r="I34" s="9" t="s">
        <v>1</v>
      </c>
      <c r="J34" s="9" t="s">
        <v>1</v>
      </c>
      <c r="K34" s="9" t="s">
        <v>1</v>
      </c>
      <c r="L34" s="9" t="s">
        <v>1</v>
      </c>
      <c r="M34" s="9" t="s">
        <v>1</v>
      </c>
      <c r="N34" s="9" t="s">
        <v>1</v>
      </c>
      <c r="O34" s="9" t="s">
        <v>1</v>
      </c>
      <c r="P34" s="10">
        <f>IF(AND(SUM(P32)=0,SUM(P33)&lt;&gt;0),"全減",IF(AND(SUM(P32)&lt;&gt;0,SUM(P33)=0),"全増",IF(AND(SUM(P32)=0,SUM(P33)=0),"- ",P32/P33*100)))</f>
        <v>97.11765562975098</v>
      </c>
      <c r="Q34" s="9" t="s">
        <v>1</v>
      </c>
      <c r="R34" s="9" t="s">
        <v>1</v>
      </c>
    </row>
    <row r="35" spans="1:18" ht="12.75" customHeight="1">
      <c r="A35" s="32"/>
      <c r="B35" s="34" t="s">
        <v>0</v>
      </c>
      <c r="C35" s="20" t="s">
        <v>24</v>
      </c>
      <c r="D35" s="11">
        <v>15</v>
      </c>
      <c r="E35" s="7" t="s">
        <v>1</v>
      </c>
      <c r="F35" s="7" t="s">
        <v>1</v>
      </c>
      <c r="G35" s="7" t="s">
        <v>1</v>
      </c>
      <c r="H35" s="7" t="s">
        <v>1</v>
      </c>
      <c r="I35" s="7" t="s">
        <v>1</v>
      </c>
      <c r="J35" s="7" t="s">
        <v>1</v>
      </c>
      <c r="K35" s="7" t="s">
        <v>1</v>
      </c>
      <c r="L35" s="7" t="s">
        <v>1</v>
      </c>
      <c r="M35" s="7" t="s">
        <v>1</v>
      </c>
      <c r="N35" s="7" t="s">
        <v>1</v>
      </c>
      <c r="O35" s="7" t="s">
        <v>1</v>
      </c>
      <c r="P35" s="6">
        <f>IF(SUM(D35)=0,"- ",SUM(D35))</f>
        <v>15</v>
      </c>
      <c r="Q35" s="7" t="s">
        <v>1</v>
      </c>
      <c r="R35" s="7" t="s">
        <v>1</v>
      </c>
    </row>
    <row r="36" spans="1:18" ht="12.75" customHeight="1">
      <c r="A36" s="32"/>
      <c r="B36" s="35"/>
      <c r="C36" s="21"/>
      <c r="D36" s="11">
        <v>13</v>
      </c>
      <c r="E36" s="7">
        <v>10</v>
      </c>
      <c r="F36" s="7">
        <v>16</v>
      </c>
      <c r="G36" s="7">
        <v>15</v>
      </c>
      <c r="H36" s="7">
        <v>15</v>
      </c>
      <c r="I36" s="7">
        <v>15</v>
      </c>
      <c r="J36" s="7">
        <v>16</v>
      </c>
      <c r="K36" s="7">
        <v>15</v>
      </c>
      <c r="L36" s="7">
        <v>15</v>
      </c>
      <c r="M36" s="7">
        <v>16</v>
      </c>
      <c r="N36" s="7">
        <v>15</v>
      </c>
      <c r="O36" s="7">
        <v>15</v>
      </c>
      <c r="P36" s="6">
        <f>IF(SUM(D36)=0,"- ",SUM(D36))</f>
        <v>13</v>
      </c>
      <c r="Q36" s="7">
        <f>IF(SUM(D36:I36)=0,"- ",SUM(D36:I36))</f>
        <v>84</v>
      </c>
      <c r="R36" s="6">
        <f>IF(SUM(D36:O36)=0,"- ",SUM(D36:O36))</f>
        <v>176</v>
      </c>
    </row>
    <row r="37" spans="1:18" ht="12.75" customHeight="1">
      <c r="A37" s="32"/>
      <c r="B37" s="35"/>
      <c r="C37" s="22"/>
      <c r="D37" s="8">
        <f>IF(AND(SUM(D35)=0,SUM(D36)&lt;&gt;0),"全減",IF(AND(SUM(D35)&lt;&gt;0,SUM(D36)=0),"全増",IF(AND(SUM(D35)=0,SUM(D36)=0),"- ",D35/D36*100)))</f>
        <v>115.38461538461537</v>
      </c>
      <c r="E37" s="9" t="s">
        <v>1</v>
      </c>
      <c r="F37" s="9" t="s">
        <v>1</v>
      </c>
      <c r="G37" s="9" t="s">
        <v>1</v>
      </c>
      <c r="H37" s="9" t="s">
        <v>1</v>
      </c>
      <c r="I37" s="9" t="s">
        <v>1</v>
      </c>
      <c r="J37" s="9" t="s">
        <v>1</v>
      </c>
      <c r="K37" s="9" t="s">
        <v>1</v>
      </c>
      <c r="L37" s="9" t="s">
        <v>1</v>
      </c>
      <c r="M37" s="9" t="s">
        <v>1</v>
      </c>
      <c r="N37" s="9" t="s">
        <v>1</v>
      </c>
      <c r="O37" s="9" t="s">
        <v>1</v>
      </c>
      <c r="P37" s="10">
        <f>IF(AND(SUM(P35)=0,SUM(P36)&lt;&gt;0),"全減",IF(AND(SUM(P35)&lt;&gt;0,SUM(P36)=0),"全増",IF(AND(SUM(P35)=0,SUM(P36)=0),"- ",P35/P36*100)))</f>
        <v>115.38461538461537</v>
      </c>
      <c r="Q37" s="9" t="s">
        <v>1</v>
      </c>
      <c r="R37" s="9" t="s">
        <v>1</v>
      </c>
    </row>
    <row r="38" spans="1:18" ht="12.75" customHeight="1">
      <c r="A38" s="32"/>
      <c r="B38" s="35"/>
      <c r="C38" s="20" t="s">
        <v>25</v>
      </c>
      <c r="D38" s="11">
        <v>226222</v>
      </c>
      <c r="E38" s="7" t="s">
        <v>1</v>
      </c>
      <c r="F38" s="7" t="s">
        <v>1</v>
      </c>
      <c r="G38" s="7" t="s">
        <v>1</v>
      </c>
      <c r="H38" s="7" t="s">
        <v>1</v>
      </c>
      <c r="I38" s="7" t="s">
        <v>1</v>
      </c>
      <c r="J38" s="7" t="s">
        <v>1</v>
      </c>
      <c r="K38" s="7" t="s">
        <v>1</v>
      </c>
      <c r="L38" s="7" t="s">
        <v>1</v>
      </c>
      <c r="M38" s="7" t="s">
        <v>1</v>
      </c>
      <c r="N38" s="7" t="s">
        <v>1</v>
      </c>
      <c r="O38" s="7" t="s">
        <v>1</v>
      </c>
      <c r="P38" s="6">
        <f>IF(SUM(D38)=0,"- ",SUM(D38))</f>
        <v>226222</v>
      </c>
      <c r="Q38" s="7" t="s">
        <v>1</v>
      </c>
      <c r="R38" s="7" t="s">
        <v>1</v>
      </c>
    </row>
    <row r="39" spans="1:18" ht="12.75" customHeight="1">
      <c r="A39" s="32"/>
      <c r="B39" s="35"/>
      <c r="C39" s="21"/>
      <c r="D39" s="11">
        <v>198867</v>
      </c>
      <c r="E39" s="7">
        <v>149480</v>
      </c>
      <c r="F39" s="7">
        <v>252456</v>
      </c>
      <c r="G39" s="7">
        <v>236661</v>
      </c>
      <c r="H39" s="7">
        <v>236694</v>
      </c>
      <c r="I39" s="7">
        <v>238216</v>
      </c>
      <c r="J39" s="7">
        <v>252456</v>
      </c>
      <c r="K39" s="7">
        <v>209803</v>
      </c>
      <c r="L39" s="7">
        <v>236661</v>
      </c>
      <c r="M39" s="7">
        <v>252456</v>
      </c>
      <c r="N39" s="7">
        <v>236694</v>
      </c>
      <c r="O39" s="7">
        <v>236661</v>
      </c>
      <c r="P39" s="6">
        <f>IF(SUM(D39)=0,"- ",SUM(D39))</f>
        <v>198867</v>
      </c>
      <c r="Q39" s="7">
        <f>IF(SUM(D39:I39)=0,"- ",SUM(D39:I39))</f>
        <v>1312374</v>
      </c>
      <c r="R39" s="6">
        <f>IF(SUM(D39:O39)=0,"- ",SUM(D39:O39))</f>
        <v>2737105</v>
      </c>
    </row>
    <row r="40" spans="1:18" ht="12.75" customHeight="1">
      <c r="A40" s="33"/>
      <c r="B40" s="36"/>
      <c r="C40" s="22"/>
      <c r="D40" s="8">
        <f>IF(AND(SUM(D38)=0,SUM(D39)&lt;&gt;0),"全減",IF(AND(SUM(D38)&lt;&gt;0,SUM(D39)=0),"全増",IF(AND(SUM(D38)=0,SUM(D39)=0),"- ",D38/D39*100)))</f>
        <v>113.75542447967737</v>
      </c>
      <c r="E40" s="9" t="s">
        <v>1</v>
      </c>
      <c r="F40" s="9" t="s">
        <v>1</v>
      </c>
      <c r="G40" s="9" t="s">
        <v>1</v>
      </c>
      <c r="H40" s="9" t="s">
        <v>1</v>
      </c>
      <c r="I40" s="9" t="s">
        <v>1</v>
      </c>
      <c r="J40" s="9" t="s">
        <v>1</v>
      </c>
      <c r="K40" s="9" t="s">
        <v>1</v>
      </c>
      <c r="L40" s="9" t="s">
        <v>1</v>
      </c>
      <c r="M40" s="9" t="s">
        <v>1</v>
      </c>
      <c r="N40" s="9" t="s">
        <v>1</v>
      </c>
      <c r="O40" s="9" t="s">
        <v>1</v>
      </c>
      <c r="P40" s="10">
        <f>IF(AND(SUM(P38)=0,SUM(P39)&lt;&gt;0),"全減",IF(AND(SUM(P38)&lt;&gt;0,SUM(P39)=0),"全増",IF(AND(SUM(P38)=0,SUM(P39)=0),"- ",P38/P39*100)))</f>
        <v>113.75542447967737</v>
      </c>
      <c r="Q40" s="9" t="s">
        <v>1</v>
      </c>
      <c r="R40" s="9" t="s">
        <v>1</v>
      </c>
    </row>
    <row r="41" spans="2:6" ht="10.5" customHeight="1">
      <c r="B41" s="44" t="s">
        <v>31</v>
      </c>
      <c r="C41" s="44"/>
      <c r="D41" s="17" t="s">
        <v>32</v>
      </c>
      <c r="E41" s="13" t="s">
        <v>33</v>
      </c>
      <c r="F41" s="13"/>
    </row>
    <row r="42" spans="4:6" ht="9.75" customHeight="1">
      <c r="D42" s="2" t="s">
        <v>34</v>
      </c>
      <c r="E42" s="12" t="s">
        <v>35</v>
      </c>
      <c r="F42" s="14"/>
    </row>
    <row r="43" spans="4:7" ht="9.75" customHeight="1">
      <c r="D43" s="2" t="s">
        <v>36</v>
      </c>
      <c r="E43" s="19" t="s">
        <v>3</v>
      </c>
      <c r="F43" s="2"/>
      <c r="G43" s="12"/>
    </row>
    <row r="59" spans="6:7" ht="9.75">
      <c r="F59" s="2"/>
      <c r="G59" s="2"/>
    </row>
  </sheetData>
  <sheetProtection/>
  <mergeCells count="39">
    <mergeCell ref="B41:C41"/>
    <mergeCell ref="P2:R2"/>
    <mergeCell ref="M3:M4"/>
    <mergeCell ref="J3:J4"/>
    <mergeCell ref="K3:K4"/>
    <mergeCell ref="F3:F4"/>
    <mergeCell ref="B23:B28"/>
    <mergeCell ref="B17:B22"/>
    <mergeCell ref="B11:B16"/>
    <mergeCell ref="D3:D4"/>
    <mergeCell ref="A1:R1"/>
    <mergeCell ref="A5:B10"/>
    <mergeCell ref="C17:C19"/>
    <mergeCell ref="E3:E4"/>
    <mergeCell ref="C5:C7"/>
    <mergeCell ref="Q3:Q4"/>
    <mergeCell ref="H3:H4"/>
    <mergeCell ref="R3:R4"/>
    <mergeCell ref="N3:N4"/>
    <mergeCell ref="L3:L4"/>
    <mergeCell ref="I3:I4"/>
    <mergeCell ref="O3:O4"/>
    <mergeCell ref="P3:P4"/>
    <mergeCell ref="C14:C16"/>
    <mergeCell ref="C11:C13"/>
    <mergeCell ref="C8:C10"/>
    <mergeCell ref="A3:C4"/>
    <mergeCell ref="C32:C34"/>
    <mergeCell ref="G3:G4"/>
    <mergeCell ref="A29:A40"/>
    <mergeCell ref="A11:A28"/>
    <mergeCell ref="B35:B40"/>
    <mergeCell ref="B29:B34"/>
    <mergeCell ref="C38:C40"/>
    <mergeCell ref="C35:C37"/>
    <mergeCell ref="C20:C22"/>
    <mergeCell ref="C26:C28"/>
    <mergeCell ref="C23:C25"/>
    <mergeCell ref="C29:C31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3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2000-06-12T05:03:49Z</cp:lastPrinted>
  <dcterms:created xsi:type="dcterms:W3CDTF">1999-04-20T00:16:30Z</dcterms:created>
  <dcterms:modified xsi:type="dcterms:W3CDTF">2024-04-18T06:46:09Z</dcterms:modified>
  <cp:category/>
  <cp:version/>
  <cp:contentType/>
  <cp:contentStatus/>
</cp:coreProperties>
</file>