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65476" windowWidth="14715" windowHeight="7890" activeTab="0"/>
  </bookViews>
  <sheets>
    <sheet name="1月" sheetId="1" r:id="rId1"/>
  </sheets>
  <definedNames/>
  <calcPr fullCalcOnLoad="1"/>
</workbook>
</file>

<file path=xl/sharedStrings.xml><?xml version="1.0" encoding="utf-8"?>
<sst xmlns="http://schemas.openxmlformats.org/spreadsheetml/2006/main" count="388" uniqueCount="40">
  <si>
    <t xml:space="preserve">- </t>
  </si>
  <si>
    <t>対前年同期比</t>
  </si>
  <si>
    <t xml:space="preserve">       月
項目</t>
  </si>
  <si>
    <t>６．取扱コンテナ個数月別前年比較表</t>
  </si>
  <si>
    <t>（単位：ＴＥＵ・％）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</si>
  <si>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</si>
  <si>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</si>
  <si>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</si>
  <si>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</si>
  <si>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</si>
  <si>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</si>
  <si>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</si>
  <si>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</si>
  <si>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</si>
  <si>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</si>
  <si>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</si>
  <si>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</si>
  <si>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累計</t>
  </si>
  <si>
    <t>半期計</t>
  </si>
  <si>
    <t>年計</t>
  </si>
  <si>
    <t>総　数</t>
  </si>
  <si>
    <t>輸移出</t>
  </si>
  <si>
    <t>輸移入</t>
  </si>
  <si>
    <t>外貿コンテナ取扱個数</t>
  </si>
  <si>
    <t>合計</t>
  </si>
  <si>
    <t>輸出</t>
  </si>
  <si>
    <t>輸入</t>
  </si>
  <si>
    <t>実入</t>
  </si>
  <si>
    <t>空</t>
  </si>
  <si>
    <t>内貿コンテナ取扱個数</t>
  </si>
  <si>
    <t>移出</t>
  </si>
  <si>
    <t>移入</t>
  </si>
  <si>
    <t>実入</t>
  </si>
  <si>
    <t>(注)</t>
  </si>
  <si>
    <t>上段：</t>
  </si>
  <si>
    <t>中段：</t>
  </si>
  <si>
    <t>下段：</t>
  </si>
  <si>
    <t>令和６年１月分</t>
  </si>
  <si>
    <t>令和　６年</t>
  </si>
  <si>
    <t>令和　５年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</si>
</sst>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_ "/>
    <numFmt numFmtId="178" formatCode="#,##0.0;[Red]\-#,##0.0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b/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0" xfId="0" applyFont="1" applyAlignment="1">
      <alignment horizontal="left"/>
    </xf>
    <xf numFmtId="38" fontId="6" fillId="0" borderId="11" xfId="0" applyNumberFormat="1" applyFont="1" applyBorder="1" applyAlignment="1">
      <alignment horizontal="right" shrinkToFit="1"/>
    </xf>
    <xf numFmtId="38" fontId="6" fillId="0" borderId="11" xfId="0" applyNumberFormat="1" applyFont="1" applyBorder="1" applyAlignment="1" quotePrefix="1">
      <alignment horizontal="right" shrinkToFit="1"/>
    </xf>
    <xf numFmtId="38" fontId="6" fillId="0" borderId="12" xfId="0" applyNumberFormat="1" applyFont="1" applyBorder="1" applyAlignment="1">
      <alignment horizontal="right" shrinkToFit="1"/>
    </xf>
    <xf numFmtId="38" fontId="6" fillId="0" borderId="12" xfId="0" applyNumberFormat="1" applyFont="1" applyBorder="1" applyAlignment="1" quotePrefix="1">
      <alignment horizontal="right" shrinkToFit="1"/>
    </xf>
    <xf numFmtId="178" fontId="6" fillId="0" borderId="13" xfId="0" applyNumberFormat="1" applyFont="1" applyBorder="1" applyAlignment="1">
      <alignment horizontal="right" shrinkToFit="1"/>
    </xf>
    <xf numFmtId="178" fontId="6" fillId="0" borderId="13" xfId="0" applyNumberFormat="1" applyFont="1" applyBorder="1" applyAlignment="1" quotePrefix="1">
      <alignment horizontal="right" shrinkToFit="1"/>
    </xf>
    <xf numFmtId="178" fontId="6" fillId="0" borderId="14" xfId="0" applyNumberFormat="1" applyFont="1" applyBorder="1" applyAlignment="1" quotePrefix="1">
      <alignment horizontal="right" shrinkToFit="1"/>
    </xf>
    <xf numFmtId="38" fontId="6" fillId="0" borderId="15" xfId="0" applyNumberFormat="1" applyFont="1" applyBorder="1" applyAlignment="1">
      <alignment horizontal="right" shrinkToFit="1"/>
    </xf>
    <xf numFmtId="38" fontId="6" fillId="0" borderId="15" xfId="0" applyNumberFormat="1" applyFont="1" applyBorder="1" applyAlignment="1" quotePrefix="1">
      <alignment horizontal="right" shrinkToFit="1"/>
    </xf>
    <xf numFmtId="38" fontId="6" fillId="0" borderId="16" xfId="0" applyNumberFormat="1" applyFont="1" applyBorder="1" applyAlignment="1" quotePrefix="1">
      <alignment horizontal="right" shrinkToFit="1"/>
    </xf>
    <xf numFmtId="38" fontId="6" fillId="0" borderId="16" xfId="0" applyNumberFormat="1" applyFont="1" applyBorder="1" applyAlignment="1">
      <alignment horizontal="right" shrinkToFit="1"/>
    </xf>
    <xf numFmtId="0" fontId="4" fillId="0" borderId="17" xfId="0" applyFont="1" applyBorder="1" applyAlignment="1">
      <alignment horizontal="left"/>
    </xf>
    <xf numFmtId="0" fontId="2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right"/>
    </xf>
    <xf numFmtId="49" fontId="4" fillId="0" borderId="17" xfId="0" applyNumberFormat="1" applyFont="1" applyBorder="1" applyAlignment="1">
      <alignment horizontal="left"/>
    </xf>
    <xf numFmtId="38" fontId="6" fillId="0" borderId="11" xfId="0" applyNumberFormat="1" applyFont="1" applyFill="1" applyBorder="1" applyAlignment="1">
      <alignment horizontal="right" shrinkToFit="1"/>
    </xf>
    <xf numFmtId="38" fontId="6" fillId="0" borderId="12" xfId="0" applyNumberFormat="1" applyFont="1" applyFill="1" applyBorder="1" applyAlignment="1">
      <alignment horizontal="right" shrinkToFit="1"/>
    </xf>
    <xf numFmtId="178" fontId="6" fillId="0" borderId="13" xfId="0" applyNumberFormat="1" applyFont="1" applyFill="1" applyBorder="1" applyAlignment="1" quotePrefix="1">
      <alignment horizontal="right" shrinkToFit="1"/>
    </xf>
    <xf numFmtId="0" fontId="3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textRotation="255"/>
    </xf>
    <xf numFmtId="0" fontId="5" fillId="0" borderId="12" xfId="0" applyFont="1" applyBorder="1" applyAlignment="1">
      <alignment horizontal="center" vertical="center" textRotation="255"/>
    </xf>
    <xf numFmtId="0" fontId="5" fillId="0" borderId="14" xfId="0" applyFont="1" applyBorder="1" applyAlignment="1">
      <alignment horizontal="center" vertical="center" textRotation="255"/>
    </xf>
    <xf numFmtId="0" fontId="5" fillId="0" borderId="1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" fillId="0" borderId="21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0" fillId="0" borderId="14" xfId="0" applyBorder="1" applyAlignment="1">
      <alignment horizontal="center" vertical="center"/>
    </xf>
    <xf numFmtId="0" fontId="4" fillId="0" borderId="17" xfId="0" applyFon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8"/>
  <sheetViews>
    <sheetView tabSelected="1" zoomScalePageLayoutView="0" workbookViewId="0" topLeftCell="A1">
      <selection activeCell="A1" sqref="A1:R1"/>
    </sheetView>
  </sheetViews>
  <sheetFormatPr defaultColWidth="9.00390625" defaultRowHeight="13.5"/>
  <cols>
    <col min="1" max="1" width="2.50390625" style="3" customWidth="1"/>
    <col min="2" max="2" width="2.625" style="1" customWidth="1"/>
    <col min="3" max="3" width="2.125" style="1" customWidth="1"/>
    <col min="4" max="4" width="8.25390625" style="23" customWidth="1"/>
    <col min="5" max="18" width="8.25390625" style="1" customWidth="1"/>
    <col min="19" max="16384" width="9.00390625" style="1" customWidth="1"/>
  </cols>
  <sheetData>
    <row r="1" spans="1:18" ht="18" customHeight="1">
      <c r="A1" s="57" t="s">
        <v>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</row>
    <row r="2" spans="1:18" s="4" customFormat="1" ht="15.75" customHeight="1">
      <c r="A2" s="27" t="s">
        <v>37</v>
      </c>
      <c r="B2" s="27"/>
      <c r="C2" s="27"/>
      <c r="D2" s="27"/>
      <c r="E2" s="22"/>
      <c r="F2" s="5"/>
      <c r="G2" s="5"/>
      <c r="H2" s="5"/>
      <c r="I2" s="5"/>
      <c r="J2" s="5"/>
      <c r="K2" s="5"/>
      <c r="L2" s="5"/>
      <c r="M2" s="5"/>
      <c r="N2" s="5"/>
      <c r="O2" s="5"/>
      <c r="P2" s="59" t="s">
        <v>4</v>
      </c>
      <c r="Q2" s="59"/>
      <c r="R2" s="59"/>
    </row>
    <row r="3" spans="1:18" s="4" customFormat="1" ht="10.5" customHeight="1">
      <c r="A3" s="51" t="s">
        <v>2</v>
      </c>
      <c r="B3" s="52"/>
      <c r="C3" s="53"/>
      <c r="D3" s="49" t="s">
        <v>5</v>
      </c>
      <c r="E3" s="49" t="s">
        <v>6</v>
      </c>
      <c r="F3" s="49" t="s">
        <v>7</v>
      </c>
      <c r="G3" s="49" t="s">
        <v>8</v>
      </c>
      <c r="H3" s="49" t="s">
        <v>9</v>
      </c>
      <c r="I3" s="49" t="s">
        <v>10</v>
      </c>
      <c r="J3" s="49" t="s">
        <v>11</v>
      </c>
      <c r="K3" s="49" t="s">
        <v>12</v>
      </c>
      <c r="L3" s="49" t="s">
        <v>13</v>
      </c>
      <c r="M3" s="49" t="s">
        <v>14</v>
      </c>
      <c r="N3" s="49" t="s">
        <v>15</v>
      </c>
      <c r="O3" s="49" t="s">
        <v>16</v>
      </c>
      <c r="P3" s="49" t="s">
        <v>17</v>
      </c>
      <c r="Q3" s="49" t="s">
        <v>18</v>
      </c>
      <c r="R3" s="49" t="s">
        <v>19</v>
      </c>
    </row>
    <row r="4" spans="1:18" s="4" customFormat="1" ht="10.5" customHeight="1">
      <c r="A4" s="54"/>
      <c r="B4" s="55"/>
      <c r="C4" s="56"/>
      <c r="D4" s="58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</row>
    <row r="5" spans="1:18" s="2" customFormat="1" ht="9.75" customHeight="1">
      <c r="A5" s="31" t="s">
        <v>20</v>
      </c>
      <c r="B5" s="32"/>
      <c r="C5" s="33"/>
      <c r="D5" s="21">
        <f>IF(SUM(D14,D35)=0,"- ",SUM(D14,D35))</f>
        <v>202387.3</v>
      </c>
      <c r="E5" s="11" t="str">
        <f>IF(SUM(E14,E35)=0,"- ",SUM(E14,E35))</f>
        <v>- </v>
      </c>
      <c r="F5" s="11" t="str">
        <f>IF(SUM(F14,F35)=0,"- ",SUM(F14,F35))</f>
        <v>- </v>
      </c>
      <c r="G5" s="11" t="str">
        <f aca="true" t="shared" si="0" ref="F5:O6">IF(SUM(G14,G35)=0,"- ",SUM(G14,G35))</f>
        <v>- </v>
      </c>
      <c r="H5" s="11" t="str">
        <f t="shared" si="0"/>
        <v>- </v>
      </c>
      <c r="I5" s="11" t="str">
        <f t="shared" si="0"/>
        <v>- </v>
      </c>
      <c r="J5" s="11" t="str">
        <f t="shared" si="0"/>
        <v>- </v>
      </c>
      <c r="K5" s="11" t="str">
        <f t="shared" si="0"/>
        <v>- </v>
      </c>
      <c r="L5" s="11" t="str">
        <f t="shared" si="0"/>
        <v>- </v>
      </c>
      <c r="M5" s="11" t="str">
        <f t="shared" si="0"/>
        <v>- </v>
      </c>
      <c r="N5" s="11" t="str">
        <f t="shared" si="0"/>
        <v>- </v>
      </c>
      <c r="O5" s="11" t="str">
        <f t="shared" si="0"/>
        <v>- </v>
      </c>
      <c r="P5" s="11">
        <f>IF(SUM(D5)=0,"- ",SUM(D5))</f>
        <v>202387.3</v>
      </c>
      <c r="Q5" s="12" t="s">
        <v>0</v>
      </c>
      <c r="R5" s="12" t="s">
        <v>0</v>
      </c>
    </row>
    <row r="6" spans="1:18" s="2" customFormat="1" ht="9.75" customHeight="1">
      <c r="A6" s="34"/>
      <c r="B6" s="35"/>
      <c r="C6" s="36"/>
      <c r="D6" s="18">
        <f>IF(SUM(D15,D36)=0,"- ",SUM(D15,D36))</f>
        <v>192840.1</v>
      </c>
      <c r="E6" s="13">
        <f>IF(SUM(E15,E36)=0,"- ",SUM(E15,E36))</f>
        <v>205069.4</v>
      </c>
      <c r="F6" s="13">
        <f t="shared" si="0"/>
        <v>240760.2</v>
      </c>
      <c r="G6" s="13">
        <f t="shared" si="0"/>
        <v>223915.1</v>
      </c>
      <c r="H6" s="13">
        <f t="shared" si="0"/>
        <v>202265.95</v>
      </c>
      <c r="I6" s="13">
        <f t="shared" si="0"/>
        <v>225629.6</v>
      </c>
      <c r="J6" s="13">
        <f t="shared" si="0"/>
        <v>227113</v>
      </c>
      <c r="K6" s="13">
        <f t="shared" si="0"/>
        <v>214929.6</v>
      </c>
      <c r="L6" s="13">
        <f t="shared" si="0"/>
        <v>244421.7</v>
      </c>
      <c r="M6" s="13">
        <f t="shared" si="0"/>
        <v>248445.7</v>
      </c>
      <c r="N6" s="13">
        <f t="shared" si="0"/>
        <v>238161.05</v>
      </c>
      <c r="O6" s="13">
        <f t="shared" si="0"/>
        <v>234566.9</v>
      </c>
      <c r="P6" s="13">
        <f>IF(SUM(D6)=0,"- ",SUM(D6))</f>
        <v>192840.1</v>
      </c>
      <c r="Q6" s="14">
        <f>IF(SUM(D6:I6)=0,"- ",SUM(D6:I6))</f>
        <v>1290480.35</v>
      </c>
      <c r="R6" s="13">
        <f>IF(SUM(D6:O6)=0,"- ",SUM(D6:O6))</f>
        <v>2698118.3</v>
      </c>
    </row>
    <row r="7" spans="1:18" s="2" customFormat="1" ht="9.75" customHeight="1">
      <c r="A7" s="37"/>
      <c r="B7" s="38"/>
      <c r="C7" s="39"/>
      <c r="D7" s="15">
        <f>IF(AND(SUM(D5)=0,SUM(D6)&lt;&gt;0),"全減",IF(AND(SUM(D5)&lt;&gt;0,SUM(D6)=0),"全増",IF(AND(SUM(D5)=0,SUM(D6)=0),"- ",D5/D6*100)))</f>
        <v>104.95083750734415</v>
      </c>
      <c r="E7" s="16" t="s">
        <v>0</v>
      </c>
      <c r="F7" s="16" t="s">
        <v>0</v>
      </c>
      <c r="G7" s="16" t="s">
        <v>0</v>
      </c>
      <c r="H7" s="16" t="s">
        <v>0</v>
      </c>
      <c r="I7" s="16" t="s">
        <v>0</v>
      </c>
      <c r="J7" s="16" t="s">
        <v>0</v>
      </c>
      <c r="K7" s="16" t="s">
        <v>0</v>
      </c>
      <c r="L7" s="16" t="s">
        <v>0</v>
      </c>
      <c r="M7" s="16" t="s">
        <v>0</v>
      </c>
      <c r="N7" s="16" t="s">
        <v>0</v>
      </c>
      <c r="O7" s="16" t="s">
        <v>0</v>
      </c>
      <c r="P7" s="15">
        <f>IF(AND(SUM(P5)=0,SUM(P6)&lt;&gt;0),"全減",IF(AND(SUM(P5)&lt;&gt;0,SUM(P6)=0),"全増",IF(AND(SUM(P5)=0,SUM(P6)=0),"- ",P5/P6*100)))</f>
        <v>104.95083750734415</v>
      </c>
      <c r="Q7" s="16" t="s">
        <v>0</v>
      </c>
      <c r="R7" s="17" t="s">
        <v>0</v>
      </c>
    </row>
    <row r="8" spans="1:18" s="2" customFormat="1" ht="9.75" customHeight="1">
      <c r="A8" s="31" t="s">
        <v>21</v>
      </c>
      <c r="B8" s="32"/>
      <c r="C8" s="33"/>
      <c r="D8" s="21">
        <f>IF(SUM(D17,D38)=0,"- ",SUM(D17,D38))</f>
        <v>97654.4</v>
      </c>
      <c r="E8" s="19" t="str">
        <f>IF(SUM(E17,E38)=0,"- ",SUM(E17,E38))</f>
        <v>- </v>
      </c>
      <c r="F8" s="19" t="str">
        <f aca="true" t="shared" si="1" ref="F8:R9">IF(SUM(F17,F38)=0,"- ",SUM(F17,F38))</f>
        <v>- </v>
      </c>
      <c r="G8" s="19" t="str">
        <f t="shared" si="1"/>
        <v>- </v>
      </c>
      <c r="H8" s="19" t="str">
        <f t="shared" si="1"/>
        <v>- </v>
      </c>
      <c r="I8" s="19" t="str">
        <f t="shared" si="1"/>
        <v>- </v>
      </c>
      <c r="J8" s="19" t="str">
        <f t="shared" si="1"/>
        <v>- </v>
      </c>
      <c r="K8" s="19" t="str">
        <f t="shared" si="1"/>
        <v>- </v>
      </c>
      <c r="L8" s="19" t="str">
        <f t="shared" si="1"/>
        <v>- </v>
      </c>
      <c r="M8" s="19" t="str">
        <f t="shared" si="1"/>
        <v>- </v>
      </c>
      <c r="N8" s="19" t="str">
        <f t="shared" si="1"/>
        <v>- </v>
      </c>
      <c r="O8" s="19" t="str">
        <f t="shared" si="1"/>
        <v>- </v>
      </c>
      <c r="P8" s="19">
        <f t="shared" si="1"/>
        <v>97654.4</v>
      </c>
      <c r="Q8" s="19" t="str">
        <f t="shared" si="1"/>
        <v>- </v>
      </c>
      <c r="R8" s="14" t="str">
        <f t="shared" si="1"/>
        <v>- </v>
      </c>
    </row>
    <row r="9" spans="1:18" s="2" customFormat="1" ht="9.75" customHeight="1">
      <c r="A9" s="34"/>
      <c r="B9" s="35"/>
      <c r="C9" s="36"/>
      <c r="D9" s="18">
        <f>IF(SUM(D18,D39)=0,"- ",SUM(D18,D39))</f>
        <v>90489.7</v>
      </c>
      <c r="E9" s="19">
        <f>IF(SUM(E18,E39)=0,"- ",SUM(E18,E39))</f>
        <v>108094.7</v>
      </c>
      <c r="F9" s="19">
        <f t="shared" si="1"/>
        <v>119304.5</v>
      </c>
      <c r="G9" s="19">
        <f t="shared" si="1"/>
        <v>114531.3</v>
      </c>
      <c r="H9" s="19">
        <f t="shared" si="1"/>
        <v>100284.95</v>
      </c>
      <c r="I9" s="19">
        <f t="shared" si="1"/>
        <v>114588.8</v>
      </c>
      <c r="J9" s="19">
        <f t="shared" si="1"/>
        <v>110851.6</v>
      </c>
      <c r="K9" s="19">
        <f t="shared" si="1"/>
        <v>104142.1</v>
      </c>
      <c r="L9" s="19">
        <f t="shared" si="1"/>
        <v>122913.6</v>
      </c>
      <c r="M9" s="19">
        <f t="shared" si="1"/>
        <v>124681.2</v>
      </c>
      <c r="N9" s="19">
        <f t="shared" si="1"/>
        <v>119082</v>
      </c>
      <c r="O9" s="19">
        <f t="shared" si="1"/>
        <v>123248.8</v>
      </c>
      <c r="P9" s="19">
        <f t="shared" si="1"/>
        <v>90489.7</v>
      </c>
      <c r="Q9" s="19">
        <f t="shared" si="1"/>
        <v>647293.95</v>
      </c>
      <c r="R9" s="14">
        <f t="shared" si="1"/>
        <v>1352213.25</v>
      </c>
    </row>
    <row r="10" spans="1:18" s="2" customFormat="1" ht="9.75" customHeight="1">
      <c r="A10" s="37"/>
      <c r="B10" s="38"/>
      <c r="C10" s="39"/>
      <c r="D10" s="15">
        <f>IF(AND(SUM(D8)=0,SUM(D9)&lt;&gt;0),"全減",IF(AND(SUM(D8)&lt;&gt;0,SUM(D9)=0),"全増",IF(AND(SUM(D8)=0,SUM(D9)=0),"- ",D8/D9*100)))</f>
        <v>107.91769671023333</v>
      </c>
      <c r="E10" s="16" t="s">
        <v>0</v>
      </c>
      <c r="F10" s="16" t="s">
        <v>0</v>
      </c>
      <c r="G10" s="16" t="s">
        <v>0</v>
      </c>
      <c r="H10" s="16" t="s">
        <v>0</v>
      </c>
      <c r="I10" s="16" t="s">
        <v>0</v>
      </c>
      <c r="J10" s="16" t="s">
        <v>0</v>
      </c>
      <c r="K10" s="16" t="s">
        <v>0</v>
      </c>
      <c r="L10" s="16" t="s">
        <v>0</v>
      </c>
      <c r="M10" s="16" t="s">
        <v>0</v>
      </c>
      <c r="N10" s="16" t="s">
        <v>0</v>
      </c>
      <c r="O10" s="16" t="s">
        <v>0</v>
      </c>
      <c r="P10" s="15">
        <f>IF(AND(SUM(P8)=0,SUM(P9)&lt;&gt;0),"全減",IF(AND(SUM(P8)&lt;&gt;0,SUM(P9)=0),"全増",IF(AND(SUM(P8)=0,SUM(P9)=0),"- ",P8/P9*100)))</f>
        <v>107.91769671023333</v>
      </c>
      <c r="Q10" s="16" t="s">
        <v>0</v>
      </c>
      <c r="R10" s="17" t="s">
        <v>0</v>
      </c>
    </row>
    <row r="11" spans="1:18" s="2" customFormat="1" ht="9.75" customHeight="1">
      <c r="A11" s="34" t="s">
        <v>22</v>
      </c>
      <c r="B11" s="35"/>
      <c r="C11" s="36"/>
      <c r="D11" s="21">
        <f>IF(SUM(D20,D41)=0,"- ",SUM(D20,D41))</f>
        <v>104732.9</v>
      </c>
      <c r="E11" s="19" t="str">
        <f>IF(SUM(E20,E41)=0,"- ",SUM(E20,E41))</f>
        <v>- </v>
      </c>
      <c r="F11" s="19" t="str">
        <f>IF(SUM(F20,F41)=0,"- ",SUM(F20,F41))</f>
        <v>- </v>
      </c>
      <c r="G11" s="19" t="str">
        <f aca="true" t="shared" si="2" ref="G11:R11">IF(SUM(G20,G41)=0,"- ",SUM(G20,G41))</f>
        <v>- </v>
      </c>
      <c r="H11" s="19" t="str">
        <f t="shared" si="2"/>
        <v>- </v>
      </c>
      <c r="I11" s="19" t="str">
        <f t="shared" si="2"/>
        <v>- </v>
      </c>
      <c r="J11" s="19" t="str">
        <f t="shared" si="2"/>
        <v>- </v>
      </c>
      <c r="K11" s="19" t="str">
        <f t="shared" si="2"/>
        <v>- </v>
      </c>
      <c r="L11" s="19" t="str">
        <f t="shared" si="2"/>
        <v>- </v>
      </c>
      <c r="M11" s="19" t="str">
        <f t="shared" si="2"/>
        <v>- </v>
      </c>
      <c r="N11" s="19" t="str">
        <f t="shared" si="2"/>
        <v>- </v>
      </c>
      <c r="O11" s="19" t="str">
        <f t="shared" si="2"/>
        <v>- </v>
      </c>
      <c r="P11" s="19">
        <f t="shared" si="2"/>
        <v>104732.9</v>
      </c>
      <c r="Q11" s="19" t="str">
        <f t="shared" si="2"/>
        <v>- </v>
      </c>
      <c r="R11" s="14" t="str">
        <f t="shared" si="2"/>
        <v>- </v>
      </c>
    </row>
    <row r="12" spans="1:18" s="2" customFormat="1" ht="9.75" customHeight="1">
      <c r="A12" s="34"/>
      <c r="B12" s="35"/>
      <c r="C12" s="36"/>
      <c r="D12" s="18">
        <f>IF(SUM(D21,D42)=0,"- ",SUM(D21,D42))</f>
        <v>102350.4</v>
      </c>
      <c r="E12" s="19">
        <f>IF(SUM(E21,E42)=0,"- ",SUM(E21,E42))</f>
        <v>96974.7</v>
      </c>
      <c r="F12" s="19">
        <f aca="true" t="shared" si="3" ref="F12:R12">IF(SUM(F21,F42)=0,"- ",SUM(F21,F42))</f>
        <v>121455.7</v>
      </c>
      <c r="G12" s="19">
        <f t="shared" si="3"/>
        <v>109383.8</v>
      </c>
      <c r="H12" s="19">
        <f t="shared" si="3"/>
        <v>101981</v>
      </c>
      <c r="I12" s="19">
        <f t="shared" si="3"/>
        <v>111040.8</v>
      </c>
      <c r="J12" s="19">
        <f t="shared" si="3"/>
        <v>116261.4</v>
      </c>
      <c r="K12" s="19">
        <f t="shared" si="3"/>
        <v>110787.5</v>
      </c>
      <c r="L12" s="19">
        <f t="shared" si="3"/>
        <v>121508.1</v>
      </c>
      <c r="M12" s="19">
        <f t="shared" si="3"/>
        <v>123764.5</v>
      </c>
      <c r="N12" s="19">
        <f t="shared" si="3"/>
        <v>119079.05</v>
      </c>
      <c r="O12" s="19">
        <f t="shared" si="3"/>
        <v>111318.1</v>
      </c>
      <c r="P12" s="19">
        <f t="shared" si="3"/>
        <v>102350.4</v>
      </c>
      <c r="Q12" s="19">
        <f t="shared" si="3"/>
        <v>643186.4</v>
      </c>
      <c r="R12" s="14">
        <f t="shared" si="3"/>
        <v>1345905.05</v>
      </c>
    </row>
    <row r="13" spans="1:18" s="2" customFormat="1" ht="9.75" customHeight="1">
      <c r="A13" s="37"/>
      <c r="B13" s="38"/>
      <c r="C13" s="39"/>
      <c r="D13" s="15">
        <f>IF(AND(SUM(D11)=0,SUM(D12)&lt;&gt;0),"全減",IF(AND(SUM(D11)&lt;&gt;0,SUM(D12)=0),"全増",IF(AND(SUM(D11)=0,SUM(D12)=0),"- ",D11/D12*100)))</f>
        <v>102.32778767840674</v>
      </c>
      <c r="E13" s="16" t="s">
        <v>0</v>
      </c>
      <c r="F13" s="16" t="s">
        <v>0</v>
      </c>
      <c r="G13" s="16" t="s">
        <v>0</v>
      </c>
      <c r="H13" s="16" t="s">
        <v>0</v>
      </c>
      <c r="I13" s="16" t="s">
        <v>0</v>
      </c>
      <c r="J13" s="16" t="s">
        <v>0</v>
      </c>
      <c r="K13" s="16" t="s">
        <v>0</v>
      </c>
      <c r="L13" s="16" t="s">
        <v>0</v>
      </c>
      <c r="M13" s="16" t="s">
        <v>0</v>
      </c>
      <c r="N13" s="16" t="s">
        <v>0</v>
      </c>
      <c r="O13" s="16" t="s">
        <v>0</v>
      </c>
      <c r="P13" s="15">
        <f>IF(AND(SUM(P11)=0,SUM(P12)&lt;&gt;0),"全減",IF(AND(SUM(P11)&lt;&gt;0,SUM(P12)=0),"全増",IF(AND(SUM(P11)=0,SUM(P12)=0),"- ",P11/P12*100)))</f>
        <v>102.32778767840674</v>
      </c>
      <c r="Q13" s="16" t="s">
        <v>0</v>
      </c>
      <c r="R13" s="17" t="s">
        <v>0</v>
      </c>
    </row>
    <row r="14" spans="1:18" s="2" customFormat="1" ht="9.75" customHeight="1">
      <c r="A14" s="40" t="s">
        <v>23</v>
      </c>
      <c r="B14" s="43" t="s">
        <v>24</v>
      </c>
      <c r="C14" s="44"/>
      <c r="D14" s="21">
        <f>IF(SUM(D17,D20)=0,"- ",SUM(D17,D20))</f>
        <v>194028</v>
      </c>
      <c r="E14" s="11" t="str">
        <f>IF(SUM(E17,E20)=0,"- ",SUM(E17,E20))</f>
        <v>- </v>
      </c>
      <c r="F14" s="11" t="str">
        <f aca="true" t="shared" si="4" ref="F14:O15">IF(SUM(F17,F20)=0,"- ",SUM(F17,F20))</f>
        <v>- </v>
      </c>
      <c r="G14" s="11" t="str">
        <f t="shared" si="4"/>
        <v>- </v>
      </c>
      <c r="H14" s="11" t="str">
        <f t="shared" si="4"/>
        <v>- </v>
      </c>
      <c r="I14" s="11" t="str">
        <f t="shared" si="4"/>
        <v>- </v>
      </c>
      <c r="J14" s="11" t="str">
        <f t="shared" si="4"/>
        <v>- </v>
      </c>
      <c r="K14" s="11" t="str">
        <f t="shared" si="4"/>
        <v>- </v>
      </c>
      <c r="L14" s="11" t="str">
        <f t="shared" si="4"/>
        <v>- </v>
      </c>
      <c r="M14" s="11" t="str">
        <f t="shared" si="4"/>
        <v>- </v>
      </c>
      <c r="N14" s="11" t="str">
        <f t="shared" si="4"/>
        <v>- </v>
      </c>
      <c r="O14" s="11" t="str">
        <f t="shared" si="4"/>
        <v>- </v>
      </c>
      <c r="P14" s="11">
        <f>IF(SUM(D14)=0,"- ",SUM(D14))</f>
        <v>194028</v>
      </c>
      <c r="Q14" s="12" t="s">
        <v>0</v>
      </c>
      <c r="R14" s="12" t="s">
        <v>0</v>
      </c>
    </row>
    <row r="15" spans="1:18" s="2" customFormat="1" ht="9.75" customHeight="1">
      <c r="A15" s="41"/>
      <c r="B15" s="45"/>
      <c r="C15" s="46"/>
      <c r="D15" s="18">
        <f>IF(SUM(D18,D21)=0,"- ",SUM(D18,D21))</f>
        <v>184769.5</v>
      </c>
      <c r="E15" s="13">
        <f>IF(SUM(E18,E21)=0,"- ",SUM(E18,E21))</f>
        <v>191132</v>
      </c>
      <c r="F15" s="13">
        <f t="shared" si="4"/>
        <v>225749.5</v>
      </c>
      <c r="G15" s="13">
        <f>IF(SUM(G18,G21)=0,"- ",SUM(G18,G21))</f>
        <v>210818</v>
      </c>
      <c r="H15" s="13">
        <f t="shared" si="4"/>
        <v>192007.25</v>
      </c>
      <c r="I15" s="13">
        <f t="shared" si="4"/>
        <v>207764.5</v>
      </c>
      <c r="J15" s="13">
        <f t="shared" si="4"/>
        <v>211561.5</v>
      </c>
      <c r="K15" s="13">
        <f t="shared" si="4"/>
        <v>202260</v>
      </c>
      <c r="L15" s="13">
        <f t="shared" si="4"/>
        <v>230738.5</v>
      </c>
      <c r="M15" s="13">
        <f t="shared" si="4"/>
        <v>232938</v>
      </c>
      <c r="N15" s="13">
        <f t="shared" si="4"/>
        <v>223702.25</v>
      </c>
      <c r="O15" s="13">
        <f t="shared" si="4"/>
        <v>220680.5</v>
      </c>
      <c r="P15" s="13">
        <f>IF(SUM(D15)=0,"- ",SUM(D15))</f>
        <v>184769.5</v>
      </c>
      <c r="Q15" s="14">
        <f>IF(SUM(D15:I15)=0,"- ",SUM(D15:I15))</f>
        <v>1212240.75</v>
      </c>
      <c r="R15" s="13">
        <f>IF(SUM(D15:O15)=0,"- ",SUM(D15:O15))</f>
        <v>2534121.5</v>
      </c>
    </row>
    <row r="16" spans="1:18" s="2" customFormat="1" ht="9.75" customHeight="1">
      <c r="A16" s="41"/>
      <c r="B16" s="47"/>
      <c r="C16" s="48"/>
      <c r="D16" s="15">
        <f>IF(AND(SUM(D14)=0,SUM(D15)&lt;&gt;0),"全減",IF(AND(SUM(D14)&lt;&gt;0,SUM(D15)=0),"全増",IF(AND(SUM(D14)=0,SUM(D15)=0),"- ",D14/D15*100)))</f>
        <v>105.01083782767178</v>
      </c>
      <c r="E16" s="16" t="s">
        <v>0</v>
      </c>
      <c r="F16" s="16" t="s">
        <v>0</v>
      </c>
      <c r="G16" s="16" t="s">
        <v>0</v>
      </c>
      <c r="H16" s="16" t="s">
        <v>0</v>
      </c>
      <c r="I16" s="16" t="s">
        <v>0</v>
      </c>
      <c r="J16" s="16" t="s">
        <v>0</v>
      </c>
      <c r="K16" s="16" t="s">
        <v>0</v>
      </c>
      <c r="L16" s="16" t="s">
        <v>0</v>
      </c>
      <c r="M16" s="16" t="s">
        <v>0</v>
      </c>
      <c r="N16" s="16" t="s">
        <v>0</v>
      </c>
      <c r="O16" s="16" t="s">
        <v>0</v>
      </c>
      <c r="P16" s="15">
        <f>IF(AND(SUM(P14)=0,SUM(P15)&lt;&gt;0),"全減",IF(AND(SUM(P14)&lt;&gt;0,SUM(P15)=0),"全増",IF(AND(SUM(P14)=0,SUM(P15)=0),"- ",P14/P15*100)))</f>
        <v>105.01083782767178</v>
      </c>
      <c r="Q16" s="16" t="s">
        <v>0</v>
      </c>
      <c r="R16" s="17" t="s">
        <v>0</v>
      </c>
    </row>
    <row r="17" spans="1:18" s="2" customFormat="1" ht="9.75" customHeight="1">
      <c r="A17" s="41"/>
      <c r="B17" s="43" t="s">
        <v>25</v>
      </c>
      <c r="C17" s="44"/>
      <c r="D17" s="18">
        <f>IF(SUM(D23,D29)=0,"- ",SUM(D23,D29))</f>
        <v>95688.5</v>
      </c>
      <c r="E17" s="11" t="str">
        <f aca="true" t="shared" si="5" ref="E17:O18">IF(SUM(E23,E29)=0,"- ",SUM(E23,E29))</f>
        <v>- </v>
      </c>
      <c r="F17" s="11" t="str">
        <f t="shared" si="5"/>
        <v>- </v>
      </c>
      <c r="G17" s="11" t="str">
        <f t="shared" si="5"/>
        <v>- </v>
      </c>
      <c r="H17" s="11" t="str">
        <f t="shared" si="5"/>
        <v>- </v>
      </c>
      <c r="I17" s="11" t="str">
        <f t="shared" si="5"/>
        <v>- </v>
      </c>
      <c r="J17" s="11" t="str">
        <f t="shared" si="5"/>
        <v>- </v>
      </c>
      <c r="K17" s="11" t="str">
        <f t="shared" si="5"/>
        <v>- </v>
      </c>
      <c r="L17" s="11" t="str">
        <f t="shared" si="5"/>
        <v>- </v>
      </c>
      <c r="M17" s="11" t="str">
        <f t="shared" si="5"/>
        <v>- </v>
      </c>
      <c r="N17" s="11" t="str">
        <f t="shared" si="5"/>
        <v>- </v>
      </c>
      <c r="O17" s="11" t="str">
        <f t="shared" si="5"/>
        <v>- </v>
      </c>
      <c r="P17" s="11">
        <f>IF(SUM(D17)=0,"- ",SUM(D17))</f>
        <v>95688.5</v>
      </c>
      <c r="Q17" s="12" t="s">
        <v>0</v>
      </c>
      <c r="R17" s="12" t="s">
        <v>0</v>
      </c>
    </row>
    <row r="18" spans="1:18" s="2" customFormat="1" ht="9.75" customHeight="1">
      <c r="A18" s="41"/>
      <c r="B18" s="45"/>
      <c r="C18" s="46"/>
      <c r="D18" s="18">
        <f>IF(SUM(D24,D30)=0,"- ",SUM(D24,D30))</f>
        <v>88993.5</v>
      </c>
      <c r="E18" s="13">
        <f t="shared" si="5"/>
        <v>105787.5</v>
      </c>
      <c r="F18" s="13">
        <f t="shared" si="5"/>
        <v>116569.5</v>
      </c>
      <c r="G18" s="13">
        <f t="shared" si="5"/>
        <v>112093.5</v>
      </c>
      <c r="H18" s="13">
        <f t="shared" si="5"/>
        <v>98303.25</v>
      </c>
      <c r="I18" s="13">
        <f t="shared" si="5"/>
        <v>111843.5</v>
      </c>
      <c r="J18" s="13">
        <f t="shared" si="5"/>
        <v>108380</v>
      </c>
      <c r="K18" s="13">
        <f t="shared" si="5"/>
        <v>101284</v>
      </c>
      <c r="L18" s="13">
        <f t="shared" si="5"/>
        <v>120062.5</v>
      </c>
      <c r="M18" s="13">
        <f t="shared" si="5"/>
        <v>122231.5</v>
      </c>
      <c r="N18" s="13">
        <f t="shared" si="5"/>
        <v>116850.5</v>
      </c>
      <c r="O18" s="13">
        <f t="shared" si="5"/>
        <v>121038</v>
      </c>
      <c r="P18" s="13">
        <f>IF(SUM(D18)=0,"- ",SUM(D18))</f>
        <v>88993.5</v>
      </c>
      <c r="Q18" s="14">
        <f>IF(SUM(D18:I18)=0,"- ",SUM(D18:I18))</f>
        <v>633590.75</v>
      </c>
      <c r="R18" s="13">
        <f>IF(SUM(D18:O18)=0,"- ",SUM(D18:O18))</f>
        <v>1323437.25</v>
      </c>
    </row>
    <row r="19" spans="1:18" s="2" customFormat="1" ht="9.75" customHeight="1">
      <c r="A19" s="41"/>
      <c r="B19" s="47"/>
      <c r="C19" s="48"/>
      <c r="D19" s="15">
        <f>IF(AND(SUM(D17)=0,SUM(D18)&lt;&gt;0),"全減",IF(AND(SUM(D17)&lt;&gt;0,SUM(D18)=0),"全増",IF(AND(SUM(D17)=0,SUM(D18)=0),"- ",D17/D18*100)))</f>
        <v>107.52302134425548</v>
      </c>
      <c r="E19" s="16" t="s">
        <v>0</v>
      </c>
      <c r="F19" s="16" t="s">
        <v>0</v>
      </c>
      <c r="G19" s="16" t="s">
        <v>0</v>
      </c>
      <c r="H19" s="16" t="s">
        <v>0</v>
      </c>
      <c r="I19" s="16" t="s">
        <v>0</v>
      </c>
      <c r="J19" s="16" t="s">
        <v>0</v>
      </c>
      <c r="K19" s="16" t="s">
        <v>0</v>
      </c>
      <c r="L19" s="16" t="s">
        <v>0</v>
      </c>
      <c r="M19" s="16" t="s">
        <v>0</v>
      </c>
      <c r="N19" s="16" t="s">
        <v>0</v>
      </c>
      <c r="O19" s="16" t="s">
        <v>0</v>
      </c>
      <c r="P19" s="15">
        <f>IF(AND(SUM(P17)=0,SUM(P18)&lt;&gt;0),"全減",IF(AND(SUM(P17)&lt;&gt;0,SUM(P18)=0),"全増",IF(AND(SUM(P17)=0,SUM(P18)=0),"- ",P17/P18*100)))</f>
        <v>107.52302134425548</v>
      </c>
      <c r="Q19" s="16" t="s">
        <v>0</v>
      </c>
      <c r="R19" s="17" t="s">
        <v>0</v>
      </c>
    </row>
    <row r="20" spans="1:18" s="2" customFormat="1" ht="9.75" customHeight="1">
      <c r="A20" s="41"/>
      <c r="B20" s="43" t="s">
        <v>26</v>
      </c>
      <c r="C20" s="44"/>
      <c r="D20" s="18">
        <f>IF(SUM(D26,D32)=0,"- ",SUM(D26,D32))</f>
        <v>98339.5</v>
      </c>
      <c r="E20" s="11" t="str">
        <f aca="true" t="shared" si="6" ref="E20:O21">IF(SUM(E26,E32)=0,"- ",SUM(E26,E32))</f>
        <v>- </v>
      </c>
      <c r="F20" s="11" t="str">
        <f t="shared" si="6"/>
        <v>- </v>
      </c>
      <c r="G20" s="11" t="str">
        <f t="shared" si="6"/>
        <v>- </v>
      </c>
      <c r="H20" s="11" t="str">
        <f t="shared" si="6"/>
        <v>- </v>
      </c>
      <c r="I20" s="11" t="str">
        <f t="shared" si="6"/>
        <v>- </v>
      </c>
      <c r="J20" s="11" t="str">
        <f t="shared" si="6"/>
        <v>- </v>
      </c>
      <c r="K20" s="11" t="str">
        <f t="shared" si="6"/>
        <v>- </v>
      </c>
      <c r="L20" s="11" t="str">
        <f t="shared" si="6"/>
        <v>- </v>
      </c>
      <c r="M20" s="11" t="str">
        <f t="shared" si="6"/>
        <v>- </v>
      </c>
      <c r="N20" s="11" t="str">
        <f t="shared" si="6"/>
        <v>- </v>
      </c>
      <c r="O20" s="11" t="str">
        <f t="shared" si="6"/>
        <v>- </v>
      </c>
      <c r="P20" s="11">
        <f>IF(SUM(D20)=0,"- ",SUM(D20))</f>
        <v>98339.5</v>
      </c>
      <c r="Q20" s="12" t="s">
        <v>0</v>
      </c>
      <c r="R20" s="12" t="s">
        <v>0</v>
      </c>
    </row>
    <row r="21" spans="1:18" s="2" customFormat="1" ht="9.75" customHeight="1">
      <c r="A21" s="41"/>
      <c r="B21" s="45"/>
      <c r="C21" s="46"/>
      <c r="D21" s="18">
        <f>IF(SUM(D27,D33)=0,"- ",SUM(D27,D33))</f>
        <v>95776</v>
      </c>
      <c r="E21" s="13">
        <f t="shared" si="6"/>
        <v>85344.5</v>
      </c>
      <c r="F21" s="13">
        <f t="shared" si="6"/>
        <v>109180</v>
      </c>
      <c r="G21" s="13">
        <f t="shared" si="6"/>
        <v>98724.5</v>
      </c>
      <c r="H21" s="13">
        <f t="shared" si="6"/>
        <v>93704</v>
      </c>
      <c r="I21" s="13">
        <f t="shared" si="6"/>
        <v>95921</v>
      </c>
      <c r="J21" s="13">
        <f t="shared" si="6"/>
        <v>103181.5</v>
      </c>
      <c r="K21" s="13">
        <f t="shared" si="6"/>
        <v>100976</v>
      </c>
      <c r="L21" s="13">
        <f t="shared" si="6"/>
        <v>110676</v>
      </c>
      <c r="M21" s="13">
        <f t="shared" si="6"/>
        <v>110706.5</v>
      </c>
      <c r="N21" s="13">
        <f t="shared" si="6"/>
        <v>106851.75</v>
      </c>
      <c r="O21" s="13">
        <f t="shared" si="6"/>
        <v>99642.5</v>
      </c>
      <c r="P21" s="13">
        <f>IF(SUM(D21)=0,"- ",SUM(D21))</f>
        <v>95776</v>
      </c>
      <c r="Q21" s="14">
        <f>IF(SUM(D21:I21)=0,"- ",SUM(D21:I21))</f>
        <v>578650</v>
      </c>
      <c r="R21" s="13">
        <f>IF(SUM(D21:O21)=0,"- ",SUM(D21:O21))</f>
        <v>1210684.25</v>
      </c>
    </row>
    <row r="22" spans="1:18" s="2" customFormat="1" ht="9.75" customHeight="1">
      <c r="A22" s="41"/>
      <c r="B22" s="47"/>
      <c r="C22" s="48"/>
      <c r="D22" s="15">
        <f>IF(AND(SUM(D20)=0,SUM(D21)&lt;&gt;0),"全減",IF(AND(SUM(D20)&lt;&gt;0,SUM(D21)=0),"全増",IF(AND(SUM(D20)=0,SUM(D21)=0),"- ",D20/D21*100)))</f>
        <v>102.67655780153693</v>
      </c>
      <c r="E22" s="16" t="s">
        <v>0</v>
      </c>
      <c r="F22" s="16" t="s">
        <v>0</v>
      </c>
      <c r="G22" s="16" t="s">
        <v>0</v>
      </c>
      <c r="H22" s="16" t="s">
        <v>0</v>
      </c>
      <c r="I22" s="16" t="s">
        <v>0</v>
      </c>
      <c r="J22" s="16" t="s">
        <v>0</v>
      </c>
      <c r="K22" s="16" t="s">
        <v>0</v>
      </c>
      <c r="L22" s="16" t="s">
        <v>0</v>
      </c>
      <c r="M22" s="16" t="s">
        <v>0</v>
      </c>
      <c r="N22" s="16" t="s">
        <v>0</v>
      </c>
      <c r="O22" s="16" t="s">
        <v>0</v>
      </c>
      <c r="P22" s="15">
        <f>IF(AND(SUM(P20)=0,SUM(P21)&lt;&gt;0),"全減",IF(AND(SUM(P20)&lt;&gt;0,SUM(P21)=0),"全増",IF(AND(SUM(P20)=0,SUM(P21)=0),"- ",P20/P21*100)))</f>
        <v>102.67655780153693</v>
      </c>
      <c r="Q22" s="16" t="s">
        <v>0</v>
      </c>
      <c r="R22" s="17" t="s">
        <v>0</v>
      </c>
    </row>
    <row r="23" spans="1:18" s="2" customFormat="1" ht="9.75" customHeight="1">
      <c r="A23" s="41"/>
      <c r="B23" s="40" t="s">
        <v>27</v>
      </c>
      <c r="C23" s="40" t="s">
        <v>25</v>
      </c>
      <c r="D23" s="20">
        <v>71123.5</v>
      </c>
      <c r="E23" s="12" t="s">
        <v>0</v>
      </c>
      <c r="F23" s="12" t="s">
        <v>0</v>
      </c>
      <c r="G23" s="12" t="s">
        <v>0</v>
      </c>
      <c r="H23" s="12" t="s">
        <v>0</v>
      </c>
      <c r="I23" s="12" t="s">
        <v>0</v>
      </c>
      <c r="J23" s="12" t="s">
        <v>0</v>
      </c>
      <c r="K23" s="12" t="s">
        <v>0</v>
      </c>
      <c r="L23" s="12" t="s">
        <v>0</v>
      </c>
      <c r="M23" s="12" t="s">
        <v>0</v>
      </c>
      <c r="N23" s="12" t="s">
        <v>0</v>
      </c>
      <c r="O23" s="12" t="s">
        <v>0</v>
      </c>
      <c r="P23" s="11">
        <f>IF(SUM(D23)=0,"- ",SUM(D23))</f>
        <v>71123.5</v>
      </c>
      <c r="Q23" s="12" t="s">
        <v>0</v>
      </c>
      <c r="R23" s="12" t="s">
        <v>0</v>
      </c>
    </row>
    <row r="24" spans="1:18" s="2" customFormat="1" ht="9.75" customHeight="1">
      <c r="A24" s="41"/>
      <c r="B24" s="41"/>
      <c r="C24" s="41"/>
      <c r="D24" s="19">
        <v>63515.5</v>
      </c>
      <c r="E24" s="14">
        <v>84755.5</v>
      </c>
      <c r="F24" s="14">
        <v>92264.5</v>
      </c>
      <c r="G24" s="14">
        <v>88222.5</v>
      </c>
      <c r="H24" s="14">
        <v>74858</v>
      </c>
      <c r="I24" s="14">
        <v>91479.5</v>
      </c>
      <c r="J24" s="14">
        <v>87627</v>
      </c>
      <c r="K24" s="14">
        <v>80810</v>
      </c>
      <c r="L24" s="14">
        <v>93413.5</v>
      </c>
      <c r="M24" s="14">
        <v>96628.5</v>
      </c>
      <c r="N24" s="14">
        <v>93424.5</v>
      </c>
      <c r="O24" s="14">
        <v>96931</v>
      </c>
      <c r="P24" s="13">
        <f>IF(SUM(D24)=0,"- ",SUM(D24))</f>
        <v>63515.5</v>
      </c>
      <c r="Q24" s="14">
        <f>IF(SUM(D24:I24)=0,"- ",SUM(D24:I24))</f>
        <v>495095.5</v>
      </c>
      <c r="R24" s="13">
        <f>IF(SUM(D24:O24)=0,"- ",SUM(D24:O24))</f>
        <v>1043930</v>
      </c>
    </row>
    <row r="25" spans="1:18" s="2" customFormat="1" ht="9.75" customHeight="1">
      <c r="A25" s="41"/>
      <c r="B25" s="41"/>
      <c r="C25" s="42"/>
      <c r="D25" s="15">
        <f>IF(AND(SUM(D23)=0,SUM(D24)&lt;&gt;0),"全減",IF(AND(SUM(D23)&lt;&gt;0,SUM(D24)=0),"全増",IF(AND(SUM(D23)=0,SUM(D24)=0),"- ",D23/D24*100)))</f>
        <v>111.97817855484094</v>
      </c>
      <c r="E25" s="16" t="s">
        <v>0</v>
      </c>
      <c r="F25" s="16" t="s">
        <v>0</v>
      </c>
      <c r="G25" s="16" t="s">
        <v>0</v>
      </c>
      <c r="H25" s="16" t="s">
        <v>0</v>
      </c>
      <c r="I25" s="16" t="s">
        <v>0</v>
      </c>
      <c r="J25" s="16" t="s">
        <v>0</v>
      </c>
      <c r="K25" s="16" t="s">
        <v>0</v>
      </c>
      <c r="L25" s="16" t="s">
        <v>0</v>
      </c>
      <c r="M25" s="16" t="s">
        <v>0</v>
      </c>
      <c r="N25" s="16" t="s">
        <v>0</v>
      </c>
      <c r="O25" s="16" t="s">
        <v>0</v>
      </c>
      <c r="P25" s="15">
        <f>IF(AND(SUM(P23)=0,SUM(P24)&lt;&gt;0),"全減",IF(AND(SUM(P23)&lt;&gt;0,SUM(P24)=0),"全増",IF(AND(SUM(P23)=0,SUM(P24)=0),"- ",P23/P24*100)))</f>
        <v>111.97817855484094</v>
      </c>
      <c r="Q25" s="16" t="s">
        <v>0</v>
      </c>
      <c r="R25" s="17" t="s">
        <v>0</v>
      </c>
    </row>
    <row r="26" spans="1:18" s="2" customFormat="1" ht="9.75" customHeight="1">
      <c r="A26" s="41"/>
      <c r="B26" s="41"/>
      <c r="C26" s="40" t="s">
        <v>26</v>
      </c>
      <c r="D26" s="20">
        <v>90162.5</v>
      </c>
      <c r="E26" s="12" t="s">
        <v>0</v>
      </c>
      <c r="F26" s="12" t="s">
        <v>0</v>
      </c>
      <c r="G26" s="12" t="s">
        <v>0</v>
      </c>
      <c r="H26" s="12" t="s">
        <v>0</v>
      </c>
      <c r="I26" s="12" t="s">
        <v>0</v>
      </c>
      <c r="J26" s="12" t="s">
        <v>0</v>
      </c>
      <c r="K26" s="12" t="s">
        <v>0</v>
      </c>
      <c r="L26" s="12" t="s">
        <v>0</v>
      </c>
      <c r="M26" s="12" t="s">
        <v>0</v>
      </c>
      <c r="N26" s="12" t="s">
        <v>0</v>
      </c>
      <c r="O26" s="12" t="s">
        <v>0</v>
      </c>
      <c r="P26" s="11">
        <f>IF(SUM(D26)=0,"- ",SUM(D26))</f>
        <v>90162.5</v>
      </c>
      <c r="Q26" s="12" t="s">
        <v>0</v>
      </c>
      <c r="R26" s="12" t="s">
        <v>0</v>
      </c>
    </row>
    <row r="27" spans="1:18" s="2" customFormat="1" ht="9.75" customHeight="1">
      <c r="A27" s="41"/>
      <c r="B27" s="41"/>
      <c r="C27" s="41"/>
      <c r="D27" s="19">
        <v>91950</v>
      </c>
      <c r="E27" s="14">
        <v>76267.5</v>
      </c>
      <c r="F27" s="14">
        <v>96725</v>
      </c>
      <c r="G27" s="14">
        <v>88055.5</v>
      </c>
      <c r="H27" s="14">
        <v>87088</v>
      </c>
      <c r="I27" s="14">
        <v>86397</v>
      </c>
      <c r="J27" s="14">
        <v>90945.5</v>
      </c>
      <c r="K27" s="14">
        <v>88789</v>
      </c>
      <c r="L27" s="14">
        <v>96147</v>
      </c>
      <c r="M27" s="14">
        <v>95992.5</v>
      </c>
      <c r="N27" s="14">
        <v>94087.5</v>
      </c>
      <c r="O27" s="14">
        <v>86464.5</v>
      </c>
      <c r="P27" s="13">
        <f>IF(SUM(D27)=0,"- ",SUM(D27))</f>
        <v>91950</v>
      </c>
      <c r="Q27" s="14">
        <f>IF(SUM(D27:I27)=0,"- ",SUM(D27:I27))</f>
        <v>526483</v>
      </c>
      <c r="R27" s="13">
        <f>IF(SUM(D27:O27)=0,"- ",SUM(D27:O27))</f>
        <v>1078909</v>
      </c>
    </row>
    <row r="28" spans="1:18" s="2" customFormat="1" ht="9.75" customHeight="1">
      <c r="A28" s="41"/>
      <c r="B28" s="42"/>
      <c r="C28" s="42"/>
      <c r="D28" s="15">
        <f>IF(AND(SUM(D26)=0,SUM(D27)&lt;&gt;0),"全減",IF(AND(SUM(D26)&lt;&gt;0,SUM(D27)=0),"全増",IF(AND(SUM(D26)=0,SUM(D27)=0),"- ",D26/D27*100)))</f>
        <v>98.05600870038063</v>
      </c>
      <c r="E28" s="16" t="s">
        <v>0</v>
      </c>
      <c r="F28" s="16" t="s">
        <v>0</v>
      </c>
      <c r="G28" s="16" t="s">
        <v>0</v>
      </c>
      <c r="H28" s="16" t="s">
        <v>0</v>
      </c>
      <c r="I28" s="16" t="s">
        <v>0</v>
      </c>
      <c r="J28" s="16" t="s">
        <v>0</v>
      </c>
      <c r="K28" s="16" t="s">
        <v>0</v>
      </c>
      <c r="L28" s="16" t="s">
        <v>0</v>
      </c>
      <c r="M28" s="16" t="s">
        <v>0</v>
      </c>
      <c r="N28" s="16" t="s">
        <v>0</v>
      </c>
      <c r="O28" s="16" t="s">
        <v>0</v>
      </c>
      <c r="P28" s="15">
        <f>IF(AND(SUM(P26)=0,SUM(P27)&lt;&gt;0),"全減",IF(AND(SUM(P26)&lt;&gt;0,SUM(P27)=0),"全増",IF(AND(SUM(P26)=0,SUM(P27)=0),"- ",P26/P27*100)))</f>
        <v>98.05600870038063</v>
      </c>
      <c r="Q28" s="16" t="s">
        <v>0</v>
      </c>
      <c r="R28" s="17" t="s">
        <v>0</v>
      </c>
    </row>
    <row r="29" spans="1:18" s="2" customFormat="1" ht="9.75" customHeight="1">
      <c r="A29" s="41"/>
      <c r="B29" s="40" t="s">
        <v>28</v>
      </c>
      <c r="C29" s="40" t="s">
        <v>25</v>
      </c>
      <c r="D29" s="20">
        <v>24565</v>
      </c>
      <c r="E29" s="12" t="s">
        <v>0</v>
      </c>
      <c r="F29" s="12" t="s">
        <v>0</v>
      </c>
      <c r="G29" s="12" t="s">
        <v>0</v>
      </c>
      <c r="H29" s="12" t="s">
        <v>0</v>
      </c>
      <c r="I29" s="12" t="s">
        <v>0</v>
      </c>
      <c r="J29" s="12" t="s">
        <v>0</v>
      </c>
      <c r="K29" s="12" t="s">
        <v>0</v>
      </c>
      <c r="L29" s="12" t="s">
        <v>0</v>
      </c>
      <c r="M29" s="12" t="s">
        <v>0</v>
      </c>
      <c r="N29" s="12" t="s">
        <v>0</v>
      </c>
      <c r="O29" s="12" t="s">
        <v>0</v>
      </c>
      <c r="P29" s="11">
        <f>IF(SUM(D29)=0,"- ",SUM(D29))</f>
        <v>24565</v>
      </c>
      <c r="Q29" s="12" t="s">
        <v>0</v>
      </c>
      <c r="R29" s="12" t="s">
        <v>0</v>
      </c>
    </row>
    <row r="30" spans="1:18" s="2" customFormat="1" ht="9.75" customHeight="1">
      <c r="A30" s="41"/>
      <c r="B30" s="41"/>
      <c r="C30" s="41"/>
      <c r="D30" s="19">
        <v>25478</v>
      </c>
      <c r="E30" s="14">
        <v>21032</v>
      </c>
      <c r="F30" s="14">
        <v>24305</v>
      </c>
      <c r="G30" s="14">
        <v>23871</v>
      </c>
      <c r="H30" s="14">
        <v>23445.25</v>
      </c>
      <c r="I30" s="14">
        <v>20364</v>
      </c>
      <c r="J30" s="14">
        <v>20753</v>
      </c>
      <c r="K30" s="14">
        <v>20474</v>
      </c>
      <c r="L30" s="14">
        <v>26649</v>
      </c>
      <c r="M30" s="14">
        <v>25603</v>
      </c>
      <c r="N30" s="14">
        <v>23426</v>
      </c>
      <c r="O30" s="14">
        <v>24107</v>
      </c>
      <c r="P30" s="13">
        <f>IF(SUM(D30)=0,"- ",SUM(D30))</f>
        <v>25478</v>
      </c>
      <c r="Q30" s="14">
        <f>IF(SUM(D30:I30)=0,"- ",SUM(D30:I30))</f>
        <v>138495.25</v>
      </c>
      <c r="R30" s="13">
        <f>IF(SUM(D30:O30)=0,"- ",SUM(D30:O30))</f>
        <v>279507.25</v>
      </c>
    </row>
    <row r="31" spans="1:18" s="2" customFormat="1" ht="9.75" customHeight="1">
      <c r="A31" s="41"/>
      <c r="B31" s="41"/>
      <c r="C31" s="42"/>
      <c r="D31" s="15">
        <f>IF(AND(SUM(D29)=0,SUM(D30)&lt;&gt;0),"全減",IF(AND(SUM(D29)&lt;&gt;0,SUM(D30)=0),"全増",IF(AND(SUM(D29)=0,SUM(D30)=0),"- ",D29/D30*100)))</f>
        <v>96.41651621006359</v>
      </c>
      <c r="E31" s="16" t="s">
        <v>0</v>
      </c>
      <c r="F31" s="16" t="s">
        <v>0</v>
      </c>
      <c r="G31" s="16" t="s">
        <v>0</v>
      </c>
      <c r="H31" s="16" t="s">
        <v>0</v>
      </c>
      <c r="I31" s="16" t="s">
        <v>0</v>
      </c>
      <c r="J31" s="16" t="s">
        <v>0</v>
      </c>
      <c r="K31" s="16" t="s">
        <v>0</v>
      </c>
      <c r="L31" s="16" t="s">
        <v>0</v>
      </c>
      <c r="M31" s="16" t="s">
        <v>0</v>
      </c>
      <c r="N31" s="16" t="s">
        <v>0</v>
      </c>
      <c r="O31" s="16" t="s">
        <v>0</v>
      </c>
      <c r="P31" s="15">
        <f>IF(AND(SUM(P29)=0,SUM(P30)&lt;&gt;0),"全減",IF(AND(SUM(P29)&lt;&gt;0,SUM(P30)=0),"全増",IF(AND(SUM(P29)=0,SUM(P30)=0),"- ",P29/P30*100)))</f>
        <v>96.41651621006359</v>
      </c>
      <c r="Q31" s="16" t="s">
        <v>0</v>
      </c>
      <c r="R31" s="17" t="s">
        <v>0</v>
      </c>
    </row>
    <row r="32" spans="1:18" s="2" customFormat="1" ht="9.75" customHeight="1">
      <c r="A32" s="41"/>
      <c r="B32" s="41"/>
      <c r="C32" s="40" t="s">
        <v>26</v>
      </c>
      <c r="D32" s="20">
        <v>8177</v>
      </c>
      <c r="E32" s="12" t="s">
        <v>0</v>
      </c>
      <c r="F32" s="12" t="s">
        <v>0</v>
      </c>
      <c r="G32" s="12" t="s">
        <v>0</v>
      </c>
      <c r="H32" s="12" t="s">
        <v>0</v>
      </c>
      <c r="I32" s="12" t="s">
        <v>0</v>
      </c>
      <c r="J32" s="12" t="s">
        <v>0</v>
      </c>
      <c r="K32" s="12" t="s">
        <v>0</v>
      </c>
      <c r="L32" s="12" t="s">
        <v>0</v>
      </c>
      <c r="M32" s="12" t="s">
        <v>0</v>
      </c>
      <c r="N32" s="12" t="s">
        <v>0</v>
      </c>
      <c r="O32" s="12" t="s">
        <v>0</v>
      </c>
      <c r="P32" s="11">
        <f>IF(SUM(D32)=0,"- ",SUM(D32))</f>
        <v>8177</v>
      </c>
      <c r="Q32" s="12" t="s">
        <v>0</v>
      </c>
      <c r="R32" s="12" t="s">
        <v>0</v>
      </c>
    </row>
    <row r="33" spans="1:18" s="2" customFormat="1" ht="9.75" customHeight="1">
      <c r="A33" s="41"/>
      <c r="B33" s="41"/>
      <c r="C33" s="41"/>
      <c r="D33" s="19">
        <v>3826</v>
      </c>
      <c r="E33" s="14">
        <v>9077</v>
      </c>
      <c r="F33" s="14">
        <v>12455</v>
      </c>
      <c r="G33" s="14">
        <v>10669</v>
      </c>
      <c r="H33" s="14">
        <v>6616</v>
      </c>
      <c r="I33" s="14">
        <v>9524</v>
      </c>
      <c r="J33" s="14">
        <v>12236</v>
      </c>
      <c r="K33" s="14">
        <v>12187</v>
      </c>
      <c r="L33" s="14">
        <v>14529</v>
      </c>
      <c r="M33" s="14">
        <v>14714</v>
      </c>
      <c r="N33" s="14">
        <v>12764.25</v>
      </c>
      <c r="O33" s="14">
        <v>13178</v>
      </c>
      <c r="P33" s="13">
        <f>IF(SUM(D33)=0,"- ",SUM(D33))</f>
        <v>3826</v>
      </c>
      <c r="Q33" s="14">
        <f>IF(SUM(D33:I33)=0,"- ",SUM(D33:I33))</f>
        <v>52167</v>
      </c>
      <c r="R33" s="13">
        <f>IF(SUM(D33:O33)=0,"- ",SUM(D33:O33))</f>
        <v>131775.25</v>
      </c>
    </row>
    <row r="34" spans="1:18" s="2" customFormat="1" ht="9.75" customHeight="1">
      <c r="A34" s="42"/>
      <c r="B34" s="42"/>
      <c r="C34" s="42"/>
      <c r="D34" s="15">
        <f>IF(AND(SUM(D32)=0,SUM(D33)&lt;&gt;0),"全減",IF(AND(SUM(D32)&lt;&gt;0,SUM(D33)=0),"全増",IF(AND(SUM(D32)=0,SUM(D33)=0),"- ",D32/D33*100)))</f>
        <v>213.7219027705175</v>
      </c>
      <c r="E34" s="16" t="s">
        <v>0</v>
      </c>
      <c r="F34" s="16" t="s">
        <v>0</v>
      </c>
      <c r="G34" s="16" t="s">
        <v>0</v>
      </c>
      <c r="H34" s="16" t="s">
        <v>0</v>
      </c>
      <c r="I34" s="16" t="s">
        <v>0</v>
      </c>
      <c r="J34" s="16" t="s">
        <v>0</v>
      </c>
      <c r="K34" s="16" t="s">
        <v>0</v>
      </c>
      <c r="L34" s="16" t="s">
        <v>0</v>
      </c>
      <c r="M34" s="16" t="s">
        <v>0</v>
      </c>
      <c r="N34" s="16" t="s">
        <v>0</v>
      </c>
      <c r="O34" s="16" t="s">
        <v>0</v>
      </c>
      <c r="P34" s="15">
        <f>IF(AND(SUM(P32)=0,SUM(P33)&lt;&gt;0),"全減",IF(AND(SUM(P32)&lt;&gt;0,SUM(P33)=0),"全増",IF(AND(SUM(P32)=0,SUM(P33)=0),"- ",P32/P33*100)))</f>
        <v>213.7219027705175</v>
      </c>
      <c r="Q34" s="16" t="s">
        <v>0</v>
      </c>
      <c r="R34" s="17" t="s">
        <v>0</v>
      </c>
    </row>
    <row r="35" spans="1:18" s="2" customFormat="1" ht="9.75" customHeight="1">
      <c r="A35" s="40" t="s">
        <v>29</v>
      </c>
      <c r="B35" s="43" t="s">
        <v>24</v>
      </c>
      <c r="C35" s="44"/>
      <c r="D35" s="18">
        <f>IF(SUM(D38,D41)=0,"- ",SUM(D38,D41))</f>
        <v>8359.3</v>
      </c>
      <c r="E35" s="11" t="str">
        <f>IF(SUM(E38,E41)=0,"- ",SUM(E38,E41))</f>
        <v>- </v>
      </c>
      <c r="F35" s="11" t="str">
        <f aca="true" t="shared" si="7" ref="F35:O36">IF(SUM(F38,F41)=0,"- ",SUM(F38,F41))</f>
        <v>- </v>
      </c>
      <c r="G35" s="11" t="str">
        <f t="shared" si="7"/>
        <v>- </v>
      </c>
      <c r="H35" s="11" t="str">
        <f t="shared" si="7"/>
        <v>- </v>
      </c>
      <c r="I35" s="11" t="str">
        <f t="shared" si="7"/>
        <v>- </v>
      </c>
      <c r="J35" s="11" t="str">
        <f t="shared" si="7"/>
        <v>- </v>
      </c>
      <c r="K35" s="11" t="str">
        <f t="shared" si="7"/>
        <v>- </v>
      </c>
      <c r="L35" s="11" t="str">
        <f t="shared" si="7"/>
        <v>- </v>
      </c>
      <c r="M35" s="11" t="str">
        <f t="shared" si="7"/>
        <v>- </v>
      </c>
      <c r="N35" s="11" t="str">
        <f>IF(SUM(N38,N41)=0,"- ",SUM(N38,N41))</f>
        <v>- </v>
      </c>
      <c r="O35" s="11" t="str">
        <f>IF(SUM(O38,O41)=0,"- ",SUM(O38,O41))</f>
        <v>- </v>
      </c>
      <c r="P35" s="11">
        <f>IF(SUM(D35)=0,"- ",SUM(D35))</f>
        <v>8359.3</v>
      </c>
      <c r="Q35" s="12" t="s">
        <v>0</v>
      </c>
      <c r="R35" s="12" t="s">
        <v>0</v>
      </c>
    </row>
    <row r="36" spans="1:18" s="2" customFormat="1" ht="9.75" customHeight="1">
      <c r="A36" s="41"/>
      <c r="B36" s="45"/>
      <c r="C36" s="46"/>
      <c r="D36" s="18">
        <f>IF(SUM(D39,D42)=0,"- ",SUM(D39,D42))</f>
        <v>8070.599999999999</v>
      </c>
      <c r="E36" s="13">
        <f>IF(SUM(E39,E42)=0,"- ",SUM(E39,E42))</f>
        <v>13937.400000000001</v>
      </c>
      <c r="F36" s="13">
        <f t="shared" si="7"/>
        <v>15010.7</v>
      </c>
      <c r="G36" s="13">
        <f t="shared" si="7"/>
        <v>13097.099999999999</v>
      </c>
      <c r="H36" s="13">
        <f t="shared" si="7"/>
        <v>10258.7</v>
      </c>
      <c r="I36" s="13">
        <f t="shared" si="7"/>
        <v>17865.1</v>
      </c>
      <c r="J36" s="13">
        <f t="shared" si="7"/>
        <v>15551.5</v>
      </c>
      <c r="K36" s="13">
        <f t="shared" si="7"/>
        <v>12669.6</v>
      </c>
      <c r="L36" s="13">
        <f t="shared" si="7"/>
        <v>13683.2</v>
      </c>
      <c r="M36" s="13">
        <f t="shared" si="7"/>
        <v>15507.7</v>
      </c>
      <c r="N36" s="13">
        <f t="shared" si="7"/>
        <v>14458.8</v>
      </c>
      <c r="O36" s="13">
        <f t="shared" si="7"/>
        <v>13886.400000000001</v>
      </c>
      <c r="P36" s="13">
        <f>IF(SUM(D36)=0,"- ",SUM(D36))</f>
        <v>8070.599999999999</v>
      </c>
      <c r="Q36" s="14">
        <f>IF(SUM(D36:I36)=0,"- ",SUM(D36:I36))</f>
        <v>78239.6</v>
      </c>
      <c r="R36" s="13">
        <f>IF(SUM(D36:O36)=0,"- ",SUM(D36:O36))</f>
        <v>163996.8</v>
      </c>
    </row>
    <row r="37" spans="1:18" s="2" customFormat="1" ht="9.75" customHeight="1">
      <c r="A37" s="41"/>
      <c r="B37" s="47"/>
      <c r="C37" s="48"/>
      <c r="D37" s="15">
        <f>IF(AND(SUM(D35)=0,SUM(D36)&lt;&gt;0),"全減",IF(AND(SUM(D35)&lt;&gt;0,SUM(D36)=0),"全増",IF(AND(SUM(D35)=0,SUM(D36)=0),"- ",D35/D36*100)))</f>
        <v>103.57718137437118</v>
      </c>
      <c r="E37" s="16" t="s">
        <v>0</v>
      </c>
      <c r="F37" s="16" t="s">
        <v>0</v>
      </c>
      <c r="G37" s="16" t="s">
        <v>0</v>
      </c>
      <c r="H37" s="16" t="s">
        <v>0</v>
      </c>
      <c r="I37" s="16" t="s">
        <v>0</v>
      </c>
      <c r="J37" s="16" t="s">
        <v>0</v>
      </c>
      <c r="K37" s="16" t="s">
        <v>0</v>
      </c>
      <c r="L37" s="16" t="s">
        <v>0</v>
      </c>
      <c r="M37" s="16" t="s">
        <v>0</v>
      </c>
      <c r="N37" s="16" t="s">
        <v>0</v>
      </c>
      <c r="O37" s="16" t="s">
        <v>0</v>
      </c>
      <c r="P37" s="15">
        <f>IF(AND(SUM(P35)=0,SUM(P36)&lt;&gt;0),"全減",IF(AND(SUM(P35)&lt;&gt;0,SUM(P36)=0),"全増",IF(AND(SUM(P35)=0,SUM(P36)=0),"- ",P35/P36*100)))</f>
        <v>103.57718137437118</v>
      </c>
      <c r="Q37" s="16" t="s">
        <v>0</v>
      </c>
      <c r="R37" s="17" t="s">
        <v>0</v>
      </c>
    </row>
    <row r="38" spans="1:18" s="2" customFormat="1" ht="9.75" customHeight="1">
      <c r="A38" s="41"/>
      <c r="B38" s="43" t="s">
        <v>30</v>
      </c>
      <c r="C38" s="44"/>
      <c r="D38" s="21">
        <f>IF(SUM(D44,D50)=0,"- ",SUM(D44,D50))</f>
        <v>1965.9</v>
      </c>
      <c r="E38" s="11" t="str">
        <f>IF(SUM(E44,E50)=0,"- ",SUM(E44,E50))</f>
        <v>- </v>
      </c>
      <c r="F38" s="11" t="str">
        <f aca="true" t="shared" si="8" ref="F38:O39">IF(SUM(F44,F50)=0,"- ",SUM(F44,F50))</f>
        <v>- </v>
      </c>
      <c r="G38" s="28" t="str">
        <f t="shared" si="8"/>
        <v>- </v>
      </c>
      <c r="H38" s="28" t="str">
        <f t="shared" si="8"/>
        <v>- </v>
      </c>
      <c r="I38" s="28" t="str">
        <f t="shared" si="8"/>
        <v>- </v>
      </c>
      <c r="J38" s="28" t="str">
        <f t="shared" si="8"/>
        <v>- </v>
      </c>
      <c r="K38" s="28" t="str">
        <f t="shared" si="8"/>
        <v>- </v>
      </c>
      <c r="L38" s="28" t="str">
        <f t="shared" si="8"/>
        <v>- </v>
      </c>
      <c r="M38" s="28" t="str">
        <f t="shared" si="8"/>
        <v>- </v>
      </c>
      <c r="N38" s="28" t="str">
        <f t="shared" si="8"/>
        <v>- </v>
      </c>
      <c r="O38" s="28" t="str">
        <f t="shared" si="8"/>
        <v>- </v>
      </c>
      <c r="P38" s="11">
        <f>IF(SUM(D38)=0,"- ",SUM(D38))</f>
        <v>1965.9</v>
      </c>
      <c r="Q38" s="12" t="s">
        <v>0</v>
      </c>
      <c r="R38" s="12" t="s">
        <v>0</v>
      </c>
    </row>
    <row r="39" spans="1:18" s="2" customFormat="1" ht="9.75" customHeight="1">
      <c r="A39" s="41"/>
      <c r="B39" s="45"/>
      <c r="C39" s="46"/>
      <c r="D39" s="18">
        <f>IF(SUM(D45,D51)=0,"- ",SUM(D45,D51))</f>
        <v>1496.1999999999998</v>
      </c>
      <c r="E39" s="13">
        <f>IF(SUM(E45,E51)=0,"- ",SUM(E45,E51))</f>
        <v>2307.2</v>
      </c>
      <c r="F39" s="13">
        <f t="shared" si="8"/>
        <v>2735</v>
      </c>
      <c r="G39" s="29">
        <f t="shared" si="8"/>
        <v>2437.8</v>
      </c>
      <c r="H39" s="29">
        <f t="shared" si="8"/>
        <v>1981.6999999999998</v>
      </c>
      <c r="I39" s="29">
        <f t="shared" si="8"/>
        <v>2745.3</v>
      </c>
      <c r="J39" s="29">
        <f t="shared" si="8"/>
        <v>2471.6</v>
      </c>
      <c r="K39" s="29">
        <f t="shared" si="8"/>
        <v>2858.1</v>
      </c>
      <c r="L39" s="29">
        <f t="shared" si="8"/>
        <v>2851.1</v>
      </c>
      <c r="M39" s="29">
        <f t="shared" si="8"/>
        <v>2449.7</v>
      </c>
      <c r="N39" s="29">
        <f t="shared" si="8"/>
        <v>2231.5</v>
      </c>
      <c r="O39" s="29">
        <f t="shared" si="8"/>
        <v>2210.8</v>
      </c>
      <c r="P39" s="13">
        <f>IF(SUM(D39)=0,"- ",SUM(D39))</f>
        <v>1496.1999999999998</v>
      </c>
      <c r="Q39" s="14">
        <f>IF(SUM(D39:I39)=0,"- ",SUM(D39:I39))</f>
        <v>13703.2</v>
      </c>
      <c r="R39" s="13">
        <f>IF(SUM(D39:O39)=0,"- ",SUM(D39:O39))</f>
        <v>28776</v>
      </c>
    </row>
    <row r="40" spans="1:18" s="2" customFormat="1" ht="9.75" customHeight="1">
      <c r="A40" s="41"/>
      <c r="B40" s="47"/>
      <c r="C40" s="48"/>
      <c r="D40" s="15">
        <f>IF(AND(SUM(D38)=0,SUM(D39)&lt;&gt;0),"全減",IF(AND(SUM(D38)&lt;&gt;0,SUM(D39)=0),"全増",IF(AND(SUM(D38)=0,SUM(D39)=0),"- ",D38/D39*100)))</f>
        <v>131.39286191685608</v>
      </c>
      <c r="E40" s="16" t="s">
        <v>0</v>
      </c>
      <c r="F40" s="16" t="s">
        <v>0</v>
      </c>
      <c r="G40" s="30" t="s">
        <v>0</v>
      </c>
      <c r="H40" s="30" t="s">
        <v>0</v>
      </c>
      <c r="I40" s="30" t="s">
        <v>0</v>
      </c>
      <c r="J40" s="30" t="s">
        <v>0</v>
      </c>
      <c r="K40" s="30" t="s">
        <v>0</v>
      </c>
      <c r="L40" s="30" t="s">
        <v>0</v>
      </c>
      <c r="M40" s="30" t="s">
        <v>0</v>
      </c>
      <c r="N40" s="30" t="s">
        <v>0</v>
      </c>
      <c r="O40" s="30" t="s">
        <v>0</v>
      </c>
      <c r="P40" s="15">
        <f>IF(AND(SUM(P38)=0,SUM(P39)&lt;&gt;0),"全減",IF(AND(SUM(P38)&lt;&gt;0,SUM(P39)=0),"全増",IF(AND(SUM(P38)=0,SUM(P39)=0),"- ",P38/P39*100)))</f>
        <v>131.39286191685608</v>
      </c>
      <c r="Q40" s="16" t="s">
        <v>0</v>
      </c>
      <c r="R40" s="17" t="s">
        <v>0</v>
      </c>
    </row>
    <row r="41" spans="1:18" s="2" customFormat="1" ht="9.75" customHeight="1">
      <c r="A41" s="41"/>
      <c r="B41" s="43" t="s">
        <v>31</v>
      </c>
      <c r="C41" s="44"/>
      <c r="D41" s="18">
        <f>IF(SUM(D47,D53)=0,"- ",SUM(D47,D53))</f>
        <v>6393.4</v>
      </c>
      <c r="E41" s="11" t="str">
        <f>IF(SUM(E47,E53)=0,"- ",SUM(E47,E53))</f>
        <v>- </v>
      </c>
      <c r="F41" s="11" t="str">
        <f>IF(SUM(F47,F53)=0,"- ",SUM(F47,F53))</f>
        <v>- </v>
      </c>
      <c r="G41" s="28" t="str">
        <f aca="true" t="shared" si="9" ref="G41:O41">IF(SUM(G47,G53)=0,"- ",SUM(G47,G53))</f>
        <v>- </v>
      </c>
      <c r="H41" s="28" t="str">
        <f t="shared" si="9"/>
        <v>- </v>
      </c>
      <c r="I41" s="28" t="str">
        <f t="shared" si="9"/>
        <v>- </v>
      </c>
      <c r="J41" s="28" t="str">
        <f t="shared" si="9"/>
        <v>- </v>
      </c>
      <c r="K41" s="28" t="str">
        <f t="shared" si="9"/>
        <v>- </v>
      </c>
      <c r="L41" s="28" t="str">
        <f t="shared" si="9"/>
        <v>- </v>
      </c>
      <c r="M41" s="28" t="str">
        <f t="shared" si="9"/>
        <v>- </v>
      </c>
      <c r="N41" s="28" t="str">
        <f t="shared" si="9"/>
        <v>- </v>
      </c>
      <c r="O41" s="28" t="str">
        <f t="shared" si="9"/>
        <v>- </v>
      </c>
      <c r="P41" s="11">
        <f>IF(SUM(D41)=0,"- ",SUM(D41))</f>
        <v>6393.4</v>
      </c>
      <c r="Q41" s="12" t="s">
        <v>0</v>
      </c>
      <c r="R41" s="12" t="s">
        <v>0</v>
      </c>
    </row>
    <row r="42" spans="1:18" s="2" customFormat="1" ht="9.75" customHeight="1">
      <c r="A42" s="41"/>
      <c r="B42" s="45"/>
      <c r="C42" s="46"/>
      <c r="D42" s="18">
        <f>IF(SUM(D48,D54)=0,"- ",SUM(D48,D54))</f>
        <v>6574.4</v>
      </c>
      <c r="E42" s="13">
        <f>IF(SUM(E48,E54)=0,"- ",SUM(E48,E54))</f>
        <v>11630.2</v>
      </c>
      <c r="F42" s="13">
        <f aca="true" t="shared" si="10" ref="F42:O42">IF(SUM(F48,F54)=0,"- ",SUM(F48,F54))</f>
        <v>12275.7</v>
      </c>
      <c r="G42" s="29">
        <f t="shared" si="10"/>
        <v>10659.3</v>
      </c>
      <c r="H42" s="29">
        <f>IF(SUM(H48,H54)=0,"- ",SUM(H48,H54))</f>
        <v>8277</v>
      </c>
      <c r="I42" s="29">
        <f t="shared" si="10"/>
        <v>15119.8</v>
      </c>
      <c r="J42" s="29">
        <f t="shared" si="10"/>
        <v>13079.9</v>
      </c>
      <c r="K42" s="29">
        <f t="shared" si="10"/>
        <v>9811.5</v>
      </c>
      <c r="L42" s="29">
        <f t="shared" si="10"/>
        <v>10832.1</v>
      </c>
      <c r="M42" s="29">
        <f t="shared" si="10"/>
        <v>13058</v>
      </c>
      <c r="N42" s="29">
        <f t="shared" si="10"/>
        <v>12227.3</v>
      </c>
      <c r="O42" s="29">
        <f t="shared" si="10"/>
        <v>11675.6</v>
      </c>
      <c r="P42" s="13">
        <f>IF(SUM(D42)=0,"- ",SUM(D42))</f>
        <v>6574.4</v>
      </c>
      <c r="Q42" s="14">
        <f>IF(SUM(D42:I42)=0,"- ",SUM(D42:I42))</f>
        <v>64536.399999999994</v>
      </c>
      <c r="R42" s="13">
        <f>IF(SUM(D42:O42)=0,"- ",SUM(D42:O42))</f>
        <v>135220.8</v>
      </c>
    </row>
    <row r="43" spans="1:18" s="2" customFormat="1" ht="9.75" customHeight="1">
      <c r="A43" s="41"/>
      <c r="B43" s="47"/>
      <c r="C43" s="48"/>
      <c r="D43" s="15">
        <f>IF(AND(SUM(D41)=0,SUM(D42)&lt;&gt;0),"全減",IF(AND(SUM(D41)&lt;&gt;0,SUM(D42)=0),"全増",IF(AND(SUM(D41)=0,SUM(D42)=0),"- ",D41/D42*100)))</f>
        <v>97.24689705524459</v>
      </c>
      <c r="E43" s="16" t="s">
        <v>0</v>
      </c>
      <c r="F43" s="16" t="s">
        <v>0</v>
      </c>
      <c r="G43" s="30" t="s">
        <v>0</v>
      </c>
      <c r="H43" s="30" t="s">
        <v>0</v>
      </c>
      <c r="I43" s="30" t="s">
        <v>0</v>
      </c>
      <c r="J43" s="30" t="s">
        <v>0</v>
      </c>
      <c r="K43" s="30" t="s">
        <v>0</v>
      </c>
      <c r="L43" s="30" t="s">
        <v>0</v>
      </c>
      <c r="M43" s="30" t="s">
        <v>0</v>
      </c>
      <c r="N43" s="30" t="s">
        <v>0</v>
      </c>
      <c r="O43" s="30" t="s">
        <v>0</v>
      </c>
      <c r="P43" s="15">
        <f>IF(AND(SUM(P41)=0,SUM(P42)&lt;&gt;0),"全減",IF(AND(SUM(P41)&lt;&gt;0,SUM(P42)=0),"全増",IF(AND(SUM(P41)=0,SUM(P42)=0),"- ",P41/P42*100)))</f>
        <v>97.24689705524459</v>
      </c>
      <c r="Q43" s="16" t="s">
        <v>0</v>
      </c>
      <c r="R43" s="17" t="s">
        <v>0</v>
      </c>
    </row>
    <row r="44" spans="1:18" s="2" customFormat="1" ht="9.75" customHeight="1">
      <c r="A44" s="41"/>
      <c r="B44" s="40" t="s">
        <v>32</v>
      </c>
      <c r="C44" s="40" t="s">
        <v>30</v>
      </c>
      <c r="D44" s="20">
        <v>1234.9</v>
      </c>
      <c r="E44" s="12" t="s">
        <v>0</v>
      </c>
      <c r="F44" s="12" t="s">
        <v>0</v>
      </c>
      <c r="G44" s="12" t="s">
        <v>0</v>
      </c>
      <c r="H44" s="12" t="s">
        <v>0</v>
      </c>
      <c r="I44" s="12" t="s">
        <v>0</v>
      </c>
      <c r="J44" s="12" t="s">
        <v>0</v>
      </c>
      <c r="K44" s="12" t="s">
        <v>0</v>
      </c>
      <c r="L44" s="12" t="s">
        <v>0</v>
      </c>
      <c r="M44" s="12" t="s">
        <v>0</v>
      </c>
      <c r="N44" s="12" t="s">
        <v>0</v>
      </c>
      <c r="O44" s="12" t="s">
        <v>0</v>
      </c>
      <c r="P44" s="11">
        <f>IF(SUM(D44)=0,"- ",SUM(D44))</f>
        <v>1234.9</v>
      </c>
      <c r="Q44" s="12" t="s">
        <v>0</v>
      </c>
      <c r="R44" s="12" t="s">
        <v>0</v>
      </c>
    </row>
    <row r="45" spans="1:18" s="2" customFormat="1" ht="9.75" customHeight="1">
      <c r="A45" s="41"/>
      <c r="B45" s="41"/>
      <c r="C45" s="41"/>
      <c r="D45" s="19">
        <v>944.4</v>
      </c>
      <c r="E45" s="14">
        <v>1056.2</v>
      </c>
      <c r="F45" s="14">
        <v>1627</v>
      </c>
      <c r="G45" s="14">
        <v>1717.8</v>
      </c>
      <c r="H45" s="14">
        <v>1493.1</v>
      </c>
      <c r="I45" s="14">
        <v>2338.3</v>
      </c>
      <c r="J45" s="14">
        <v>1804.6</v>
      </c>
      <c r="K45" s="14">
        <v>2013.1</v>
      </c>
      <c r="L45" s="14">
        <v>1867.1</v>
      </c>
      <c r="M45" s="14">
        <v>1821.7</v>
      </c>
      <c r="N45" s="14">
        <v>1496.9</v>
      </c>
      <c r="O45" s="14">
        <v>1586.8</v>
      </c>
      <c r="P45" s="13">
        <f>IF(SUM(D45)=0,"- ",SUM(D45))</f>
        <v>944.4</v>
      </c>
      <c r="Q45" s="14">
        <f>IF(SUM(D45:I45)=0,"- ",SUM(D45:I45))</f>
        <v>9176.8</v>
      </c>
      <c r="R45" s="13">
        <f>IF(SUM(D45:O45)=0,"- ",SUM(D45:O45))</f>
        <v>19767</v>
      </c>
    </row>
    <row r="46" spans="1:18" s="2" customFormat="1" ht="9.75" customHeight="1">
      <c r="A46" s="41"/>
      <c r="B46" s="41"/>
      <c r="C46" s="42"/>
      <c r="D46" s="15">
        <f>IF(AND(SUM(D44)=0,SUM(D45)&lt;&gt;0),"全減",IF(AND(SUM(D44)&lt;&gt;0,SUM(D45)=0),"全増",IF(AND(SUM(D44)=0,SUM(D45)=0),"- ",D44/D45*100)))</f>
        <v>130.76027107157987</v>
      </c>
      <c r="E46" s="16" t="s">
        <v>0</v>
      </c>
      <c r="F46" s="16" t="s">
        <v>0</v>
      </c>
      <c r="G46" s="16" t="s">
        <v>0</v>
      </c>
      <c r="H46" s="16" t="s">
        <v>0</v>
      </c>
      <c r="I46" s="16" t="s">
        <v>0</v>
      </c>
      <c r="J46" s="16" t="s">
        <v>0</v>
      </c>
      <c r="K46" s="16" t="s">
        <v>0</v>
      </c>
      <c r="L46" s="16" t="s">
        <v>0</v>
      </c>
      <c r="M46" s="16" t="s">
        <v>0</v>
      </c>
      <c r="N46" s="16" t="s">
        <v>0</v>
      </c>
      <c r="O46" s="16" t="s">
        <v>0</v>
      </c>
      <c r="P46" s="15">
        <f>IF(AND(SUM(P44)=0,SUM(P45)&lt;&gt;0),"全減",IF(AND(SUM(P44)&lt;&gt;0,SUM(P45)=0),"全増",IF(AND(SUM(P44)=0,SUM(P45)=0),"- ",P44/P45*100)))</f>
        <v>130.76027107157987</v>
      </c>
      <c r="Q46" s="16" t="s">
        <v>0</v>
      </c>
      <c r="R46" s="17" t="s">
        <v>0</v>
      </c>
    </row>
    <row r="47" spans="1:18" s="2" customFormat="1" ht="9.75" customHeight="1">
      <c r="A47" s="41"/>
      <c r="B47" s="41"/>
      <c r="C47" s="40" t="s">
        <v>31</v>
      </c>
      <c r="D47" s="20">
        <v>391</v>
      </c>
      <c r="E47" s="12" t="s">
        <v>0</v>
      </c>
      <c r="F47" s="12" t="s">
        <v>0</v>
      </c>
      <c r="G47" s="12" t="s">
        <v>0</v>
      </c>
      <c r="H47" s="12" t="s">
        <v>0</v>
      </c>
      <c r="I47" s="12" t="s">
        <v>0</v>
      </c>
      <c r="J47" s="12" t="s">
        <v>0</v>
      </c>
      <c r="K47" s="12" t="s">
        <v>0</v>
      </c>
      <c r="L47" s="12" t="s">
        <v>0</v>
      </c>
      <c r="M47" s="12" t="s">
        <v>0</v>
      </c>
      <c r="N47" s="12" t="s">
        <v>0</v>
      </c>
      <c r="O47" s="12" t="s">
        <v>0</v>
      </c>
      <c r="P47" s="11">
        <f>IF(SUM(D47)=0,"- ",SUM(D47))</f>
        <v>391</v>
      </c>
      <c r="Q47" s="12" t="s">
        <v>0</v>
      </c>
      <c r="R47" s="12" t="s">
        <v>0</v>
      </c>
    </row>
    <row r="48" spans="1:18" s="2" customFormat="1" ht="9.75" customHeight="1">
      <c r="A48" s="41"/>
      <c r="B48" s="41"/>
      <c r="C48" s="41"/>
      <c r="D48" s="19">
        <v>411</v>
      </c>
      <c r="E48" s="14">
        <v>639</v>
      </c>
      <c r="F48" s="14">
        <v>1002</v>
      </c>
      <c r="G48" s="14">
        <v>612</v>
      </c>
      <c r="H48" s="14">
        <v>582</v>
      </c>
      <c r="I48" s="14">
        <v>626</v>
      </c>
      <c r="J48" s="14">
        <v>390</v>
      </c>
      <c r="K48" s="14">
        <v>673</v>
      </c>
      <c r="L48" s="14">
        <v>531</v>
      </c>
      <c r="M48" s="14">
        <v>325</v>
      </c>
      <c r="N48" s="14">
        <v>898</v>
      </c>
      <c r="O48" s="14">
        <v>362</v>
      </c>
      <c r="P48" s="13">
        <f>IF(SUM(D48)=0,"- ",SUM(D48))</f>
        <v>411</v>
      </c>
      <c r="Q48" s="14">
        <f>IF(SUM(D48:I48)=0,"- ",SUM(D48:I48))</f>
        <v>3872</v>
      </c>
      <c r="R48" s="13">
        <f>IF(SUM(D48:O48)=0,"- ",SUM(D48:O48))</f>
        <v>7051</v>
      </c>
    </row>
    <row r="49" spans="1:18" s="2" customFormat="1" ht="9.75" customHeight="1">
      <c r="A49" s="41"/>
      <c r="B49" s="42"/>
      <c r="C49" s="42"/>
      <c r="D49" s="15">
        <f>IF(AND(SUM(D47)=0,SUM(D48)&lt;&gt;0),"全減",IF(AND(SUM(D47)&lt;&gt;0,SUM(D48)=0),"全増",IF(AND(SUM(D47)=0,SUM(D48)=0),"- ",D47/D48*100)))</f>
        <v>95.1338199513382</v>
      </c>
      <c r="E49" s="16" t="s">
        <v>0</v>
      </c>
      <c r="F49" s="16" t="s">
        <v>0</v>
      </c>
      <c r="G49" s="16" t="s">
        <v>0</v>
      </c>
      <c r="H49" s="16" t="s">
        <v>0</v>
      </c>
      <c r="I49" s="16" t="s">
        <v>0</v>
      </c>
      <c r="J49" s="16" t="s">
        <v>0</v>
      </c>
      <c r="K49" s="16" t="s">
        <v>0</v>
      </c>
      <c r="L49" s="16" t="s">
        <v>0</v>
      </c>
      <c r="M49" s="16" t="s">
        <v>0</v>
      </c>
      <c r="N49" s="16" t="s">
        <v>0</v>
      </c>
      <c r="O49" s="16" t="s">
        <v>0</v>
      </c>
      <c r="P49" s="15">
        <f>IF(AND(SUM(P47)=0,SUM(P48)&lt;&gt;0),"全減",IF(AND(SUM(P47)&lt;&gt;0,SUM(P48)=0),"全増",IF(AND(SUM(P47)=0,SUM(P48)=0),"- ",P47/P48*100)))</f>
        <v>95.1338199513382</v>
      </c>
      <c r="Q49" s="16" t="s">
        <v>0</v>
      </c>
      <c r="R49" s="17" t="s">
        <v>0</v>
      </c>
    </row>
    <row r="50" spans="1:18" s="2" customFormat="1" ht="9.75" customHeight="1">
      <c r="A50" s="41"/>
      <c r="B50" s="40" t="s">
        <v>28</v>
      </c>
      <c r="C50" s="40" t="s">
        <v>30</v>
      </c>
      <c r="D50" s="20">
        <v>731</v>
      </c>
      <c r="E50" s="12" t="s">
        <v>0</v>
      </c>
      <c r="F50" s="12" t="s">
        <v>0</v>
      </c>
      <c r="G50" s="12" t="s">
        <v>0</v>
      </c>
      <c r="H50" s="12" t="s">
        <v>0</v>
      </c>
      <c r="I50" s="12" t="s">
        <v>0</v>
      </c>
      <c r="J50" s="12" t="s">
        <v>0</v>
      </c>
      <c r="K50" s="12" t="s">
        <v>0</v>
      </c>
      <c r="L50" s="12" t="s">
        <v>0</v>
      </c>
      <c r="M50" s="12" t="s">
        <v>0</v>
      </c>
      <c r="N50" s="12" t="s">
        <v>0</v>
      </c>
      <c r="O50" s="12" t="s">
        <v>0</v>
      </c>
      <c r="P50" s="11">
        <f>IF(SUM(D50)=0,"- ",SUM(D50))</f>
        <v>731</v>
      </c>
      <c r="Q50" s="12" t="s">
        <v>0</v>
      </c>
      <c r="R50" s="12" t="s">
        <v>0</v>
      </c>
    </row>
    <row r="51" spans="1:18" s="2" customFormat="1" ht="9.75" customHeight="1">
      <c r="A51" s="41"/>
      <c r="B51" s="41"/>
      <c r="C51" s="41"/>
      <c r="D51" s="19">
        <v>551.8</v>
      </c>
      <c r="E51" s="14">
        <v>1251</v>
      </c>
      <c r="F51" s="14">
        <v>1108</v>
      </c>
      <c r="G51" s="14">
        <v>720</v>
      </c>
      <c r="H51" s="14">
        <v>488.6</v>
      </c>
      <c r="I51" s="14">
        <v>407</v>
      </c>
      <c r="J51" s="14">
        <v>667</v>
      </c>
      <c r="K51" s="14">
        <v>845</v>
      </c>
      <c r="L51" s="14">
        <v>984</v>
      </c>
      <c r="M51" s="14">
        <v>628</v>
      </c>
      <c r="N51" s="14">
        <v>734.6</v>
      </c>
      <c r="O51" s="14">
        <v>624</v>
      </c>
      <c r="P51" s="13">
        <f>IF(SUM(D51)=0,"- ",SUM(D51))</f>
        <v>551.8</v>
      </c>
      <c r="Q51" s="14">
        <f>IF(SUM(D51:I51)=0,"- ",SUM(D51:I51))</f>
        <v>4526.400000000001</v>
      </c>
      <c r="R51" s="13">
        <f>IF(SUM(D51:O51)=0,"- ",SUM(D51:O51))</f>
        <v>9009</v>
      </c>
    </row>
    <row r="52" spans="1:18" s="2" customFormat="1" ht="9.75" customHeight="1">
      <c r="A52" s="41"/>
      <c r="B52" s="41"/>
      <c r="C52" s="42"/>
      <c r="D52" s="15">
        <f>IF(AND(SUM(D50)=0,SUM(D51)&lt;&gt;0),"全減",IF(AND(SUM(D50)&lt;&gt;0,SUM(D51)=0),"全増",IF(AND(SUM(D50)=0,SUM(D51)=0),"- ",D50/D51*100)))</f>
        <v>132.4755346139906</v>
      </c>
      <c r="E52" s="16" t="s">
        <v>0</v>
      </c>
      <c r="F52" s="16" t="s">
        <v>0</v>
      </c>
      <c r="G52" s="16" t="s">
        <v>0</v>
      </c>
      <c r="H52" s="16" t="s">
        <v>0</v>
      </c>
      <c r="I52" s="16" t="s">
        <v>0</v>
      </c>
      <c r="J52" s="16" t="s">
        <v>0</v>
      </c>
      <c r="K52" s="16" t="s">
        <v>0</v>
      </c>
      <c r="L52" s="16" t="s">
        <v>0</v>
      </c>
      <c r="M52" s="16" t="s">
        <v>0</v>
      </c>
      <c r="N52" s="16" t="s">
        <v>0</v>
      </c>
      <c r="O52" s="16" t="s">
        <v>0</v>
      </c>
      <c r="P52" s="15">
        <f>IF(AND(SUM(P50)=0,SUM(P51)&lt;&gt;0),"全減",IF(AND(SUM(P50)&lt;&gt;0,SUM(P51)=0),"全増",IF(AND(SUM(P50)=0,SUM(P51)=0),"- ",P50/P51*100)))</f>
        <v>132.4755346139906</v>
      </c>
      <c r="Q52" s="16" t="s">
        <v>0</v>
      </c>
      <c r="R52" s="17" t="s">
        <v>0</v>
      </c>
    </row>
    <row r="53" spans="1:18" s="2" customFormat="1" ht="9.75" customHeight="1">
      <c r="A53" s="41"/>
      <c r="B53" s="41"/>
      <c r="C53" s="40" t="s">
        <v>31</v>
      </c>
      <c r="D53" s="20">
        <v>6002.4</v>
      </c>
      <c r="E53" s="12" t="s">
        <v>0</v>
      </c>
      <c r="F53" s="12" t="s">
        <v>0</v>
      </c>
      <c r="G53" s="12" t="s">
        <v>0</v>
      </c>
      <c r="H53" s="12" t="s">
        <v>0</v>
      </c>
      <c r="I53" s="12" t="s">
        <v>0</v>
      </c>
      <c r="J53" s="12" t="s">
        <v>0</v>
      </c>
      <c r="K53" s="12" t="s">
        <v>0</v>
      </c>
      <c r="L53" s="12" t="s">
        <v>0</v>
      </c>
      <c r="M53" s="12" t="s">
        <v>0</v>
      </c>
      <c r="N53" s="12" t="s">
        <v>0</v>
      </c>
      <c r="O53" s="12" t="s">
        <v>0</v>
      </c>
      <c r="P53" s="11">
        <f>IF(SUM(D53)=0,"- ",SUM(D53))</f>
        <v>6002.4</v>
      </c>
      <c r="Q53" s="12" t="s">
        <v>0</v>
      </c>
      <c r="R53" s="12" t="s">
        <v>0</v>
      </c>
    </row>
    <row r="54" spans="1:18" s="2" customFormat="1" ht="9.75" customHeight="1">
      <c r="A54" s="41"/>
      <c r="B54" s="41"/>
      <c r="C54" s="41"/>
      <c r="D54" s="19">
        <v>6163.4</v>
      </c>
      <c r="E54" s="14">
        <v>10991.2</v>
      </c>
      <c r="F54" s="14">
        <v>11273.7</v>
      </c>
      <c r="G54" s="14">
        <v>10047.3</v>
      </c>
      <c r="H54" s="14">
        <v>7695</v>
      </c>
      <c r="I54" s="14">
        <v>14493.8</v>
      </c>
      <c r="J54" s="14">
        <v>12689.9</v>
      </c>
      <c r="K54" s="14">
        <v>9138.5</v>
      </c>
      <c r="L54" s="14">
        <v>10301.1</v>
      </c>
      <c r="M54" s="14">
        <v>12733</v>
      </c>
      <c r="N54" s="14">
        <v>11329.3</v>
      </c>
      <c r="O54" s="14">
        <v>11313.6</v>
      </c>
      <c r="P54" s="13">
        <f>IF(SUM(D54)=0,"- ",SUM(D54))</f>
        <v>6163.4</v>
      </c>
      <c r="Q54" s="14">
        <f>IF(SUM(D54:I54)=0,"- ",SUM(D54:I54))</f>
        <v>60664.399999999994</v>
      </c>
      <c r="R54" s="13">
        <f>IF(SUM(D54:O54)=0,"- ",SUM(D54:O54))</f>
        <v>128169.8</v>
      </c>
    </row>
    <row r="55" spans="1:18" s="2" customFormat="1" ht="9.75" customHeight="1">
      <c r="A55" s="42"/>
      <c r="B55" s="42"/>
      <c r="C55" s="42"/>
      <c r="D55" s="15">
        <f>IF(AND(SUM(D53)=0,SUM(D54)&lt;&gt;0),"全減",IF(AND(SUM(D53)&lt;&gt;0,SUM(D54)=0),"全増",IF(AND(SUM(D53)=0,SUM(D54)=0),"- ",D53/D54*100)))</f>
        <v>97.38780543206673</v>
      </c>
      <c r="E55" s="16" t="s">
        <v>0</v>
      </c>
      <c r="F55" s="16" t="s">
        <v>0</v>
      </c>
      <c r="G55" s="16" t="s">
        <v>0</v>
      </c>
      <c r="H55" s="16" t="s">
        <v>0</v>
      </c>
      <c r="I55" s="16" t="s">
        <v>0</v>
      </c>
      <c r="J55" s="16" t="s">
        <v>0</v>
      </c>
      <c r="K55" s="16" t="s">
        <v>0</v>
      </c>
      <c r="L55" s="16" t="s">
        <v>0</v>
      </c>
      <c r="M55" s="16" t="s">
        <v>0</v>
      </c>
      <c r="N55" s="16" t="s">
        <v>0</v>
      </c>
      <c r="O55" s="16" t="s">
        <v>0</v>
      </c>
      <c r="P55" s="15">
        <f>IF(AND(SUM(P53)=0,SUM(P54)&lt;&gt;0),"全減",IF(AND(SUM(P53)&lt;&gt;0,SUM(P54)=0),"全増",IF(AND(SUM(P53)=0,SUM(P54)=0),"- ",P53/P54*100)))</f>
        <v>97.38780543206673</v>
      </c>
      <c r="Q55" s="16" t="s">
        <v>0</v>
      </c>
      <c r="R55" s="17" t="s">
        <v>0</v>
      </c>
    </row>
    <row r="56" spans="1:12" s="6" customFormat="1" ht="12" customHeight="1">
      <c r="A56" s="2"/>
      <c r="C56" s="26" t="s">
        <v>33</v>
      </c>
      <c r="D56" s="24" t="s">
        <v>34</v>
      </c>
      <c r="E56" s="9" t="s">
        <v>38</v>
      </c>
      <c r="F56" s="9"/>
      <c r="G56" s="7"/>
      <c r="J56" s="7"/>
      <c r="K56" s="8"/>
      <c r="L56" s="8"/>
    </row>
    <row r="57" spans="3:6" ht="11.25" customHeight="1">
      <c r="C57" s="10"/>
      <c r="D57" s="25" t="s">
        <v>35</v>
      </c>
      <c r="E57" s="10" t="s">
        <v>39</v>
      </c>
      <c r="F57" s="10"/>
    </row>
    <row r="58" spans="3:6" ht="11.25" customHeight="1">
      <c r="C58" s="10"/>
      <c r="D58" s="25" t="s">
        <v>36</v>
      </c>
      <c r="E58" s="10" t="s">
        <v>1</v>
      </c>
      <c r="F58" s="10"/>
    </row>
  </sheetData>
  <sheetProtection/>
  <mergeCells count="41">
    <mergeCell ref="E3:E4"/>
    <mergeCell ref="F3:F4"/>
    <mergeCell ref="G3:G4"/>
    <mergeCell ref="A3:C4"/>
    <mergeCell ref="A1:R1"/>
    <mergeCell ref="D3:D4"/>
    <mergeCell ref="L3:L4"/>
    <mergeCell ref="M3:M4"/>
    <mergeCell ref="N3:N4"/>
    <mergeCell ref="P2:R2"/>
    <mergeCell ref="O3:O4"/>
    <mergeCell ref="P3:P4"/>
    <mergeCell ref="Q3:Q4"/>
    <mergeCell ref="A5:C7"/>
    <mergeCell ref="B20:C22"/>
    <mergeCell ref="B23:B28"/>
    <mergeCell ref="C23:C25"/>
    <mergeCell ref="C26:C28"/>
    <mergeCell ref="R3:R4"/>
    <mergeCell ref="H3:H4"/>
    <mergeCell ref="I3:I4"/>
    <mergeCell ref="J3:J4"/>
    <mergeCell ref="K3:K4"/>
    <mergeCell ref="B17:C19"/>
    <mergeCell ref="A14:A34"/>
    <mergeCell ref="B14:C16"/>
    <mergeCell ref="B35:C37"/>
    <mergeCell ref="B38:C40"/>
    <mergeCell ref="B41:C43"/>
    <mergeCell ref="C29:C31"/>
    <mergeCell ref="C32:C34"/>
    <mergeCell ref="A8:C10"/>
    <mergeCell ref="A11:C13"/>
    <mergeCell ref="B44:B49"/>
    <mergeCell ref="C44:C46"/>
    <mergeCell ref="C47:C49"/>
    <mergeCell ref="A35:A55"/>
    <mergeCell ref="B50:B55"/>
    <mergeCell ref="B29:B34"/>
    <mergeCell ref="C50:C52"/>
    <mergeCell ref="C53:C55"/>
  </mergeCells>
  <printOptions horizontalCentered="1"/>
  <pageMargins left="0.3937007874015748" right="0.7874015748031497" top="0.3937007874015748" bottom="0.3937007874015748" header="0" footer="0.1968503937007874"/>
  <pageSetup horizontalDpi="300" verticalDpi="300" orientation="landscape" paperSize="9" r:id="rId1"/>
  <headerFooter alignWithMargins="0">
    <oddFooter>&amp;C&amp;"ＭＳ 明朝,標準"&amp;10-  8 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名古屋港管理組合 企画調整室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統計センター</dc:creator>
  <cp:keywords/>
  <dc:description/>
  <cp:lastModifiedBy>meikou</cp:lastModifiedBy>
  <cp:lastPrinted>2000-06-01T05:36:22Z</cp:lastPrinted>
  <dcterms:created xsi:type="dcterms:W3CDTF">1999-04-20T01:05:03Z</dcterms:created>
  <dcterms:modified xsi:type="dcterms:W3CDTF">2024-04-18T06:46:03Z</dcterms:modified>
  <cp:category/>
  <cp:version/>
  <cp:contentType/>
  <cp:contentStatus/>
</cp:coreProperties>
</file>